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12800" windowHeight="11250" tabRatio="929" activeTab="1"/>
  </bookViews>
  <sheets>
    <sheet name="Español" sheetId="1" r:id="rId1"/>
    <sheet name="English" sheetId="2" r:id="rId2"/>
  </sheets>
  <definedNames/>
  <calcPr fullCalcOnLoad="1"/>
</workbook>
</file>

<file path=xl/sharedStrings.xml><?xml version="1.0" encoding="utf-8"?>
<sst xmlns="http://schemas.openxmlformats.org/spreadsheetml/2006/main" count="265" uniqueCount="203">
  <si>
    <t>Sin perjuicio de lo anterior, si el número de pacientes reclutados en el Ensayo Clínico fuera inferior o superior al previsto en el contrato, así como en el supuesto de que alguno de los pacientes reclutados no fuera finalmente completo, de conformidad con lo establecido en el protocolo del mismo, el Promotor lo comunicará a la Unidad de Coordinación de Ensayos Clínicos del Hospital y a la Fundación con el fin de realizar la regularización que corresponda.</t>
  </si>
  <si>
    <t>RAZÓN SOCIAL</t>
  </si>
  <si>
    <t>N.I.F.</t>
  </si>
  <si>
    <t>Domicilio</t>
  </si>
  <si>
    <t>Total</t>
  </si>
  <si>
    <t>Porcentaje Asignado</t>
  </si>
  <si>
    <t>Global</t>
  </si>
  <si>
    <t>Investigador principal</t>
  </si>
  <si>
    <t>Colaborador</t>
  </si>
  <si>
    <t>Fármaco de Comparación / Otros</t>
  </si>
  <si>
    <t>Reinversión</t>
  </si>
  <si>
    <t>La distribución de los costes del estudio podrá ser modificada mediante un acuerdo interno entre el INVESTIGADOR PRINCIPAL y la FUNDACIÓN. Dada la naturaleza de la modificación, esta no requerirá la autorización del PROMOTOR</t>
  </si>
  <si>
    <t>Importe  Unitario Procedimiento/Visita</t>
  </si>
  <si>
    <t>Importe Máximo Previsto Estudio</t>
  </si>
  <si>
    <t>Importe Máximo Previsto por Paciente</t>
  </si>
  <si>
    <t>NºProcediemientos/Visita Por Paciente</t>
  </si>
  <si>
    <t>Reinversión Para La Investigación</t>
  </si>
  <si>
    <t>Aplicación de Costes Indirectos</t>
  </si>
  <si>
    <t>Los costes indirectos NO incrementan el presupuesto del estudio</t>
  </si>
  <si>
    <t xml:space="preserve">El Investigador Principal declara conocer y aceptar el detalle de pruebas y visitas desglosado en esta memoria económica. </t>
  </si>
  <si>
    <t xml:space="preserve">Con el fin de que la Fundación pueda emitir las facturas correspondientes a estos costes, el Promotor deberá comunicar por escrito a la Fundación periódicamente el importe total que proceda facturar por las visitas que se hayan realizado, detallando el desglose de cada una de estas visitas, incluidos los importes de servicios colaboradores, gastos de gestión y apoyo a la investigación, así como los importes de pruebas extraordinarias efectivamente realizadas. </t>
  </si>
  <si>
    <t>Todos los gastos generados por comisiones bancarias serán asumidos por el PROMOTOR/PAGADOR.</t>
  </si>
  <si>
    <t xml:space="preserve"> </t>
  </si>
  <si>
    <t>Datos para la Emisión de Facturas:</t>
  </si>
  <si>
    <t>Datos para el  Envío de Facturas:</t>
  </si>
  <si>
    <t>Datos de la Entidad Pagadora :</t>
  </si>
  <si>
    <t>Plazo de pago:</t>
  </si>
  <si>
    <t xml:space="preserve">Distribución de los Costes del Estudio </t>
  </si>
  <si>
    <t>Las facturas se emitirán a nombre del PROMOTOR:</t>
  </si>
  <si>
    <r>
      <t>Otros Conceptos Previstos</t>
    </r>
    <r>
      <rPr>
        <b/>
        <vertAlign val="subscript"/>
        <sz val="9"/>
        <rFont val="Tahoma"/>
        <family val="2"/>
      </rPr>
      <t xml:space="preserve"> </t>
    </r>
  </si>
  <si>
    <t>Los importes detallados en esta memoria  NO INCLUYEN IVA</t>
  </si>
  <si>
    <t>El Investigador Principal detalla a continuación la distribución interna de los siguientes costes detallados en esta memoria económica:</t>
  </si>
  <si>
    <t>IMPORTANTE: CARGA DE  DATOS SÓLO EN CELDAS AZULES</t>
  </si>
  <si>
    <t>Promotor</t>
  </si>
  <si>
    <t>Código Protocolo</t>
  </si>
  <si>
    <t>Nº Pacientes Previstos</t>
  </si>
  <si>
    <t>Importe Total Por Paciente (1)</t>
  </si>
  <si>
    <t>Importe Total del Estudio  (2)</t>
  </si>
  <si>
    <t>Visita (Nº / Nombre)</t>
  </si>
  <si>
    <t>Las pruebas extraordinarias ,según lo requerido en el protocolo y fuera de la práctica habitual, son las siguientes:</t>
  </si>
  <si>
    <t>El importe correspondiente a pruebas extraordinarias será abonado a favor de la Fundación, que lo revertirá al Hospital</t>
  </si>
  <si>
    <t>Se asume que las visitas y pruebas extraordinarias NO presupuestadas en este documento serán abonadas a la Fundación restando su coste del importe total previsto por paciente.</t>
  </si>
  <si>
    <t>Costes del centro</t>
  </si>
  <si>
    <t>Anexo I_MEMORIA ECONÓMICA</t>
  </si>
  <si>
    <t>Contrato nº:</t>
  </si>
  <si>
    <t>Importe Total Visita</t>
  </si>
  <si>
    <t>Se imputa una visita por fila.</t>
  </si>
  <si>
    <t>Total Visitas</t>
  </si>
  <si>
    <t>Clasificación  Visitas</t>
  </si>
  <si>
    <t>Ordinaria (A)</t>
  </si>
  <si>
    <t>Extraordinaria (B)</t>
  </si>
  <si>
    <t>Checking</t>
  </si>
  <si>
    <t>Observaciones</t>
  </si>
  <si>
    <t>Visita Selección</t>
  </si>
  <si>
    <t>Visita 2</t>
  </si>
  <si>
    <t>Visita 3</t>
  </si>
  <si>
    <t>Visita 4</t>
  </si>
  <si>
    <t>Visita 5</t>
  </si>
  <si>
    <t>Visita 6</t>
  </si>
  <si>
    <t>Visita 7</t>
  </si>
  <si>
    <t>Visita 8</t>
  </si>
  <si>
    <t>Visita 9</t>
  </si>
  <si>
    <t>Visita 10</t>
  </si>
  <si>
    <t>Procedimientos Extraordinarios Adicionales</t>
  </si>
  <si>
    <t>(C)El coste de las visitas/pruebas extraordinarias lo establece el BOCAM , suponen un coste para el hospital y revierten al hospital</t>
  </si>
  <si>
    <t>Son de aplicación si se da una determinada condición o circunstancia (ej. para el caso de una paciente en edad fértil, es necesario realizar una prueba de embarazo).</t>
  </si>
  <si>
    <t>Los Costes de las pruebas extraordinarias adicionales  revierten al Hospital y las tarifas las determina el Centro ( No van incluidos dentro del coste de las visitas )</t>
  </si>
  <si>
    <t>Concepto</t>
  </si>
  <si>
    <t>Importe  Unitario Procedimiento</t>
  </si>
  <si>
    <t>NºProcediemientos Por Paciente</t>
  </si>
  <si>
    <t>Aclaración</t>
  </si>
  <si>
    <t>Memoria de Procedimientos Extraordinarios Incluidos en las Visitas que no suponen coste al hospital ( A completar por el centro)</t>
  </si>
  <si>
    <t>(1) Total Visitas Ordinarias +Procedimientos Extraordinarios No Adicionales</t>
  </si>
  <si>
    <r>
      <t>Otros Conceptos Opcionales</t>
    </r>
    <r>
      <rPr>
        <sz val="10"/>
        <rFont val="Tahoma"/>
        <family val="2"/>
      </rPr>
      <t xml:space="preserve">  ( en caso de que tengan lugar, no incluidos en las visitas ordinarias  ni en el coste por paciente, no suponen un coste extraordinario)</t>
    </r>
  </si>
  <si>
    <t>Procedimientos Extraordinarios  No Incluidos en las Visitas</t>
  </si>
  <si>
    <t>Las pruebas extraordinarias no adicionales ,según lo requerido en el protocolo y fuera de la práctica habitual, son las siguientes:</t>
  </si>
  <si>
    <t>Coste Indirecto FUNDACIÓN (22%)</t>
  </si>
  <si>
    <t>Neto Equipo Investigador (78%)</t>
  </si>
  <si>
    <t>Servicio colaborador: - Enfermería</t>
  </si>
  <si>
    <t>Servicio colaborador: - Análisis Clínicos</t>
  </si>
  <si>
    <t>Servicio colaborador: - Radiología</t>
  </si>
  <si>
    <t>Servicio colaborador: - Medicina Nuclear</t>
  </si>
  <si>
    <t>El Promotor se compromete a abonar a la Fundación las cantidades correspondientes a costes del estudio aplicando como costes indirectos (gestión y apoyo a la investigación) un 22%</t>
  </si>
  <si>
    <t>Todos los pagos se efectuarán en un plazo máximo de 60  días desde la fecha de las correspondientes facturas emitidas por la Fundación. En caso de tratarse de facturas en divisas diferentes al euro (€) se considerará en uso el tipo de cambio vigente en la fecha de emisión de factura.</t>
  </si>
  <si>
    <t>RESUMEN MEMORIA ECONÓMICA</t>
  </si>
  <si>
    <t>CONCEPTOS</t>
  </si>
  <si>
    <t>%</t>
  </si>
  <si>
    <t>SUBTOTAL</t>
  </si>
  <si>
    <t>GASTOS</t>
  </si>
  <si>
    <t>INGRESOS</t>
  </si>
  <si>
    <t>I. EQUIPO INVESTIGADOR</t>
  </si>
  <si>
    <t>II. COSTES INDIRECTOS (OVERHEAD)</t>
  </si>
  <si>
    <t xml:space="preserve">IMPORTE DEL CONTRATO </t>
  </si>
  <si>
    <t>VISITAS EXTRAORDINARIAS</t>
  </si>
  <si>
    <t>PRUEBAS ADICIONALES EXTRAORDINARIAS</t>
  </si>
  <si>
    <t>PRUEBAS EXTRAORDINARIAS INCLUIDAS EN VISITAS</t>
  </si>
  <si>
    <t>Visitas Por Paciente</t>
  </si>
  <si>
    <t>Remuneración Bruta Total Equipo Investigador por Paciente (A+D)</t>
  </si>
  <si>
    <t>Remuneración  Bruta Equipo Investigador por Visitas Extraordinarias Por Paciente (D)</t>
  </si>
  <si>
    <t>Reversión al Hospital del Coste Extraordinario Visita Por Paciente (C)</t>
  </si>
  <si>
    <t>Remuneración Bruta Total Equipo Investigador Total Pacientes Estudio</t>
  </si>
  <si>
    <t>Tarifa Puesta en Marcha Farmacia</t>
  </si>
  <si>
    <t>Remuneración NETA Total Equipo Investigador Total Pacientes Estudio</t>
  </si>
  <si>
    <t>TARIFA PUESTA EN MARCHA FARMACIA</t>
  </si>
  <si>
    <t>% Prestación Servicio Adicional Farmacia</t>
  </si>
  <si>
    <t>PRESTACIÓN SERVICIO ADICIONAL FARMACIA</t>
  </si>
  <si>
    <t>PRUEBAS EXTRAORDINARIAS NO INCLUIDAS EN VISITAS</t>
  </si>
  <si>
    <t>Suministro de la Medicación/Dispositivo</t>
  </si>
  <si>
    <t>Fármaco en Investigación/Dispositivo en investigación</t>
  </si>
  <si>
    <t>Gastos de registro y tramitación administrativa</t>
  </si>
  <si>
    <t>Gastos de archivo</t>
  </si>
  <si>
    <t>Schedule I_ FINANCIAL BUDGET</t>
  </si>
  <si>
    <t>IMPORTANT: DATA UPLOAD IN BLUE CELLS ONLY</t>
  </si>
  <si>
    <t>Contract no:</t>
  </si>
  <si>
    <t>Sponsor</t>
  </si>
  <si>
    <t>Protocole Code</t>
  </si>
  <si>
    <t>Forecasted Number of Patients</t>
  </si>
  <si>
    <t>Forecasted Number of Patients (1)</t>
  </si>
  <si>
    <t>Total Budget  (2)</t>
  </si>
  <si>
    <t xml:space="preserve">(1) Visits  +Non Aditional Extraordinary Procedures </t>
  </si>
  <si>
    <t>(2) Importe Total Por Paciente*Nº Pacientes Previstos+ Costes del Centro</t>
  </si>
  <si>
    <t>COSTES DEL CENTRO</t>
  </si>
  <si>
    <t>(2) Forecasted Amount Per Patinet*Nº of Preview Patients+Site Cost</t>
  </si>
  <si>
    <t>Visits Per Patient</t>
  </si>
  <si>
    <t>Visit(Number /Name)</t>
  </si>
  <si>
    <t>Total Amount Per Visit</t>
  </si>
  <si>
    <t>Classification of visits</t>
  </si>
  <si>
    <t>Ordinary (A)</t>
  </si>
  <si>
    <t>Extraordinary(B)</t>
  </si>
  <si>
    <t>Reversal to Hospital del the Extraordinary Cost included in visit (C)</t>
  </si>
  <si>
    <t>Research Team Gross Pay in respect of Extraordinary Visit Per Patient (D)</t>
  </si>
  <si>
    <t>Total Research  Team Gross Pay Per Patient (A+D)</t>
  </si>
  <si>
    <t>Comments</t>
  </si>
  <si>
    <t xml:space="preserve">Total Study Research  Team Gross Pay </t>
  </si>
  <si>
    <t>Pharmacy Start Up Cost</t>
  </si>
  <si>
    <t>% Pharmacy Aditional Services</t>
  </si>
  <si>
    <t xml:space="preserve">Total Study Research  Team NET Pay </t>
  </si>
  <si>
    <t>Visit Per FIle.</t>
  </si>
  <si>
    <t>(C)The extraordinary  cost  is based on the official price (BOCAM)</t>
  </si>
  <si>
    <t>Extraordinary Procedures Not Included In Visits</t>
  </si>
  <si>
    <t>Item</t>
  </si>
  <si>
    <t>Unit Cost</t>
  </si>
  <si>
    <t>Forecasted Maximun Per Patient</t>
  </si>
  <si>
    <t>Number of procedures per patient</t>
  </si>
  <si>
    <t>Total Forecasted</t>
  </si>
  <si>
    <t>The amount corresponding to the extraordinary costs will be paid in favour of the Foundation.</t>
  </si>
  <si>
    <t>It is assumed that the visits and unbudgeted extraordinary evidence herein shall be paid to the Foundation subtracting its estimated total cost per patient.</t>
  </si>
  <si>
    <t>The extraordinary  cost  is based on the official price that the site has fixed</t>
  </si>
  <si>
    <t>Detail Of Extraordinary Costs Included in Visits which do not involve a hospital cost</t>
  </si>
  <si>
    <t>Clarification</t>
  </si>
  <si>
    <t>Aditional Extraordinary Costs</t>
  </si>
  <si>
    <t>Other Entries</t>
  </si>
  <si>
    <r>
      <t>Otros Conceptos Opcionales</t>
    </r>
    <r>
      <rPr>
        <sz val="10"/>
        <rFont val="Tahoma"/>
        <family val="2"/>
      </rPr>
      <t xml:space="preserve">  ( in the even it happens, not included in ordinary cost, not included in cost per patient,  not extraordinary cost)</t>
    </r>
  </si>
  <si>
    <t>Supply of Medication/Medical Device</t>
  </si>
  <si>
    <t>Drugs On Research/Medical Device On Research</t>
  </si>
  <si>
    <t>Comparator drugs/ Comparator Device/ Placebo/Others</t>
  </si>
  <si>
    <t>Site Cost</t>
  </si>
  <si>
    <t xml:space="preserve">Registering and administrative processing </t>
  </si>
  <si>
    <t>Document management and storage</t>
  </si>
  <si>
    <t>Reinvesting in biomedical research</t>
  </si>
  <si>
    <t>Percentage</t>
  </si>
  <si>
    <t>Gross</t>
  </si>
  <si>
    <t>Net (78%)</t>
  </si>
  <si>
    <t>Overhead (FIB 22%)</t>
  </si>
  <si>
    <t xml:space="preserve">Reinvesting </t>
  </si>
  <si>
    <t>Cooperative Department: - Nursery</t>
  </si>
  <si>
    <t>Cooperative Department: -laboratory</t>
  </si>
  <si>
    <t>Cooperative Department: - Nuclear Medicine</t>
  </si>
  <si>
    <t>Cooperative Department: - Radiology</t>
  </si>
  <si>
    <t>Principal Investigator</t>
  </si>
  <si>
    <t>Team Member</t>
  </si>
  <si>
    <t>The distribution of the costs of the study may be amended by an internal agreement between the PRINCIPAL INVESTIGATOR and the FOUNDATION. Due to the nature of the modification, this does not require the authorization of SPONSOR.</t>
  </si>
  <si>
    <t>The Principal Investigator agrees with the entries detailed in this budget</t>
  </si>
  <si>
    <t>The Sponsor will have to communicate in writing to the Foundation every two months the total amount that should proceed to invoice for the visits that have been realized, detailing the separation of each one of these visits, included the amounts of services collaborators, expenses of management and the rest to the investigation, as well as the amounts of extraordinary tests and visits actually carried out.</t>
  </si>
  <si>
    <t>All expenses generated by bank commissions will be assumed by the SPONSOR</t>
  </si>
  <si>
    <t>Likewise, if the number of patients recruited in the ClinicalTrial  was lower or superior to the foreseen one in the contract, as well as in the supposition of which someone of the recruited patients was not finally complete, of conformity with the established in the protocol of the same one, the Sponsor will communicate it to the Unit of Coordination of Clinical Trial  of the Hospital and to the Foundation in order to realize the regularization that corresponds.</t>
  </si>
  <si>
    <t>These budget figures do not included VAT</t>
  </si>
  <si>
    <t>Invoicing Details:</t>
  </si>
  <si>
    <t xml:space="preserve">Name: </t>
  </si>
  <si>
    <t xml:space="preserve">VAT number / Tax ID Number: </t>
  </si>
  <si>
    <t xml:space="preserve">Registered Address: </t>
  </si>
  <si>
    <t>Details of invoices shipment:</t>
  </si>
  <si>
    <t>Details of Payer entity:</t>
  </si>
  <si>
    <t>Term of Payment</t>
  </si>
  <si>
    <t>All the payments will be carried out in the maximum space of 60 days from the date of the corresponding invoices emitted by the Foundation. In case of invoices in diferent currencies than the euro (€), it will be considered using the exchange rate prevailing on the date of invoice.</t>
  </si>
  <si>
    <t>BUDGET SUMMARY</t>
  </si>
  <si>
    <t>ITEM</t>
  </si>
  <si>
    <t>EXPENDITURES</t>
  </si>
  <si>
    <t>REVENUES</t>
  </si>
  <si>
    <t>Total Budget</t>
  </si>
  <si>
    <t>Extraordinary Cost Included In Visits</t>
  </si>
  <si>
    <t>Extraordinary Cost Not Included In Visits</t>
  </si>
  <si>
    <t>Aditional Extraordinary Cost</t>
  </si>
  <si>
    <t>Extraordinary Visits</t>
  </si>
  <si>
    <t xml:space="preserve">Pharmacy Start Up </t>
  </si>
  <si>
    <t>I. Research Team</t>
  </si>
  <si>
    <t>II. Overhead</t>
  </si>
  <si>
    <t>Forecasted Amount Per Patinet*Nº of Preview Patients+Site Cost</t>
  </si>
  <si>
    <t>Importe Total Por Paciente*Nº Pacientes Previstos+ Costes Centro</t>
  </si>
  <si>
    <t>GASTOS GENERALES HOSPITALARIOS</t>
  </si>
  <si>
    <t>Servicios Generales Hospitalarios</t>
  </si>
  <si>
    <t>General Hospital Services</t>
  </si>
  <si>
    <t>Site Costs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</si>
</sst>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 &quot;€&quot;"/>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 numFmtId="173" formatCode="0.0%"/>
    <numFmt numFmtId="174" formatCode="#,##0_ ;[Red]\-#,##0\ "/>
    <numFmt numFmtId="175" formatCode="_-* #,##0.00\ _P_t_a_-;\-* #,##0.00\ _P_t_a_-;_-* &quot;-&quot;??\ _P_t_a_-;_-@_-"/>
    <numFmt numFmtId="176" formatCode="#,##0.00\ &quot;€&quot;;[Red]#,##0.00\ &quot;€&quot;"/>
  </numFmts>
  <fonts count="62">
    <font>
      <sz val="10"/>
      <name val="Arial"/>
      <family val="0"/>
    </font>
    <font>
      <sz val="8"/>
      <name val="Arial"/>
      <family val="2"/>
    </font>
    <font>
      <sz val="10"/>
      <name val="Tahoma"/>
      <family val="2"/>
    </font>
    <font>
      <b/>
      <sz val="11"/>
      <name val="Tahoma"/>
      <family val="2"/>
    </font>
    <font>
      <sz val="8"/>
      <name val="Tahoma"/>
      <family val="2"/>
    </font>
    <font>
      <b/>
      <sz val="14"/>
      <name val="Tahoma"/>
      <family val="2"/>
    </font>
    <font>
      <b/>
      <vertAlign val="subscript"/>
      <sz val="9"/>
      <name val="Tahoma"/>
      <family val="2"/>
    </font>
    <font>
      <b/>
      <sz val="10"/>
      <name val="Tahoma"/>
      <family val="2"/>
    </font>
    <font>
      <b/>
      <sz val="9"/>
      <name val="Tahoma"/>
      <family val="2"/>
    </font>
    <font>
      <sz val="9"/>
      <name val="Tahoma"/>
      <family val="2"/>
    </font>
    <font>
      <b/>
      <sz val="8"/>
      <name val="Tahoma"/>
      <family val="2"/>
    </font>
    <font>
      <b/>
      <u val="single"/>
      <sz val="10"/>
      <name val="Tahoma"/>
      <family val="2"/>
    </font>
    <font>
      <b/>
      <sz val="8"/>
      <name val="Arial"/>
      <family val="2"/>
    </font>
    <font>
      <b/>
      <u val="singleAccounting"/>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10"/>
      <color indexed="10"/>
      <name val="Tahoma"/>
      <family val="2"/>
    </font>
    <font>
      <b/>
      <sz val="11"/>
      <color indexed="10"/>
      <name val="Tahoma"/>
      <family val="2"/>
    </font>
    <font>
      <sz val="8"/>
      <color indexed="10"/>
      <name val="Tahoma"/>
      <family val="2"/>
    </font>
    <font>
      <b/>
      <sz val="10"/>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10"/>
      <color rgb="FFFF0000"/>
      <name val="Tahoma"/>
      <family val="2"/>
    </font>
    <font>
      <b/>
      <sz val="11"/>
      <color rgb="FFFF0000"/>
      <name val="Tahoma"/>
      <family val="2"/>
    </font>
    <font>
      <sz val="8"/>
      <color rgb="FFFF0000"/>
      <name val="Tahoma"/>
      <family val="2"/>
    </font>
    <font>
      <b/>
      <sz val="10"/>
      <color rgb="FFFF0000"/>
      <name val="Tahoma"/>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style="thin"/>
      <top style="thin"/>
      <bottom style="medium"/>
    </border>
    <border>
      <left style="medium"/>
      <right style="medium"/>
      <top style="medium"/>
      <bottom style="medium"/>
    </border>
    <border>
      <left style="medium"/>
      <right style="medium"/>
      <top>
        <color indexed="63"/>
      </top>
      <bottom style="medium"/>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style="thin"/>
    </border>
    <border>
      <left>
        <color indexed="63"/>
      </left>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1" fillId="20"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2" fillId="0" borderId="0" xfId="0" applyFont="1" applyBorder="1" applyAlignment="1">
      <alignment horizontal="left"/>
    </xf>
    <xf numFmtId="0" fontId="2" fillId="0" borderId="0" xfId="0" applyFont="1" applyFill="1" applyBorder="1" applyAlignment="1">
      <alignment/>
    </xf>
    <xf numFmtId="167" fontId="2" fillId="0" borderId="0" xfId="0" applyNumberFormat="1" applyFont="1" applyFill="1" applyBorder="1" applyAlignment="1">
      <alignment horizontal="justify" vertical="justify" wrapText="1"/>
    </xf>
    <xf numFmtId="0" fontId="2" fillId="0" borderId="0" xfId="0" applyFont="1"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horizontal="center"/>
    </xf>
    <xf numFmtId="0" fontId="2" fillId="0" borderId="0" xfId="0" applyFont="1" applyFill="1" applyBorder="1" applyAlignment="1">
      <alignment wrapText="1"/>
    </xf>
    <xf numFmtId="167" fontId="7" fillId="0" borderId="0" xfId="0" applyNumberFormat="1" applyFont="1" applyFill="1" applyBorder="1" applyAlignment="1">
      <alignment/>
    </xf>
    <xf numFmtId="167" fontId="7" fillId="0" borderId="0" xfId="0" applyNumberFormat="1" applyFont="1" applyFill="1" applyBorder="1" applyAlignment="1">
      <alignment horizontal="center"/>
    </xf>
    <xf numFmtId="0" fontId="2" fillId="0" borderId="0" xfId="0" applyFont="1" applyFill="1" applyBorder="1" applyAlignment="1">
      <alignment horizontal="left" vertical="top" wrapText="1"/>
    </xf>
    <xf numFmtId="167" fontId="2" fillId="0" borderId="0" xfId="0" applyNumberFormat="1" applyFont="1" applyBorder="1" applyAlignment="1">
      <alignment horizontal="center"/>
    </xf>
    <xf numFmtId="167" fontId="2" fillId="0" borderId="0" xfId="0" applyNumberFormat="1" applyFont="1" applyFill="1" applyBorder="1" applyAlignment="1">
      <alignment/>
    </xf>
    <xf numFmtId="0" fontId="2" fillId="0" borderId="0" xfId="0" applyFont="1" applyFill="1" applyBorder="1" applyAlignment="1">
      <alignment vertical="top" wrapText="1"/>
    </xf>
    <xf numFmtId="0" fontId="2" fillId="0" borderId="0" xfId="0" applyFont="1" applyAlignment="1">
      <alignment horizontal="left"/>
    </xf>
    <xf numFmtId="0" fontId="9" fillId="0" borderId="0" xfId="0" applyFont="1" applyAlignment="1">
      <alignment/>
    </xf>
    <xf numFmtId="0" fontId="3" fillId="0" borderId="0" xfId="0" applyFont="1" applyFill="1" applyBorder="1" applyAlignment="1">
      <alignment horizontal="center"/>
    </xf>
    <xf numFmtId="0" fontId="2" fillId="0" borderId="0" xfId="0" applyNumberFormat="1" applyFont="1" applyBorder="1" applyAlignment="1">
      <alignment horizontal="left" vertical="center" wrapText="1"/>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4" fillId="0" borderId="0" xfId="0" applyFont="1" applyBorder="1" applyAlignment="1">
      <alignment horizontal="left"/>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67" fontId="7" fillId="0" borderId="0" xfId="0" applyNumberFormat="1" applyFont="1" applyBorder="1" applyAlignment="1">
      <alignment/>
    </xf>
    <xf numFmtId="10" fontId="7" fillId="0" borderId="0" xfId="0" applyNumberFormat="1" applyFont="1" applyFill="1" applyBorder="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xf>
    <xf numFmtId="167" fontId="7" fillId="0" borderId="0" xfId="0" applyNumberFormat="1" applyFont="1" applyBorder="1" applyAlignment="1">
      <alignment horizontal="right"/>
    </xf>
    <xf numFmtId="0" fontId="57" fillId="0" borderId="0" xfId="0" applyFont="1" applyBorder="1" applyAlignment="1">
      <alignment horizontal="left" vertical="top" wrapText="1"/>
    </xf>
    <xf numFmtId="167" fontId="2" fillId="0" borderId="12" xfId="0" applyNumberFormat="1" applyFont="1" applyFill="1" applyBorder="1" applyAlignment="1">
      <alignment horizontal="center"/>
    </xf>
    <xf numFmtId="0" fontId="58" fillId="0" borderId="0" xfId="0" applyFont="1" applyAlignment="1">
      <alignment/>
    </xf>
    <xf numFmtId="0" fontId="4" fillId="0" borderId="0" xfId="0" applyFont="1" applyBorder="1" applyAlignment="1">
      <alignment horizontal="left" vertical="center"/>
    </xf>
    <xf numFmtId="0" fontId="8" fillId="0" borderId="12" xfId="0" applyFont="1" applyFill="1" applyBorder="1" applyAlignment="1">
      <alignment horizontal="center" vertical="center" wrapText="1"/>
    </xf>
    <xf numFmtId="0" fontId="9" fillId="0" borderId="0" xfId="0" applyFont="1" applyBorder="1" applyAlignment="1">
      <alignment/>
    </xf>
    <xf numFmtId="167" fontId="7" fillId="0" borderId="0" xfId="0" applyNumberFormat="1" applyFont="1" applyFill="1" applyBorder="1" applyAlignment="1">
      <alignment horizontal="right"/>
    </xf>
    <xf numFmtId="0" fontId="8" fillId="0" borderId="12" xfId="0" applyFont="1" applyFill="1" applyBorder="1" applyAlignment="1">
      <alignment horizontal="center" vertical="center"/>
    </xf>
    <xf numFmtId="167" fontId="2" fillId="32" borderId="12" xfId="0" applyNumberFormat="1" applyFont="1" applyFill="1" applyBorder="1" applyAlignment="1">
      <alignment horizontal="right"/>
    </xf>
    <xf numFmtId="167" fontId="2" fillId="32" borderId="13" xfId="0" applyNumberFormat="1" applyFont="1" applyFill="1" applyBorder="1" applyAlignment="1">
      <alignment horizontal="right"/>
    </xf>
    <xf numFmtId="0" fontId="2" fillId="32" borderId="12" xfId="0" applyFont="1" applyFill="1" applyBorder="1" applyAlignment="1">
      <alignment/>
    </xf>
    <xf numFmtId="0" fontId="2" fillId="32" borderId="13" xfId="0" applyFont="1" applyFill="1" applyBorder="1" applyAlignment="1">
      <alignment/>
    </xf>
    <xf numFmtId="8" fontId="2" fillId="0" borderId="12" xfId="0" applyNumberFormat="1" applyFont="1" applyBorder="1" applyAlignment="1">
      <alignment horizontal="right"/>
    </xf>
    <xf numFmtId="8" fontId="2" fillId="0" borderId="13" xfId="0" applyNumberFormat="1" applyFont="1" applyBorder="1" applyAlignment="1">
      <alignment horizontal="right"/>
    </xf>
    <xf numFmtId="10" fontId="2" fillId="32" borderId="12" xfId="0" applyNumberFormat="1" applyFont="1" applyFill="1" applyBorder="1" applyAlignment="1">
      <alignment horizontal="center"/>
    </xf>
    <xf numFmtId="0" fontId="2" fillId="32" borderId="0" xfId="0" applyFont="1" applyFill="1" applyAlignment="1">
      <alignment horizontal="justify"/>
    </xf>
    <xf numFmtId="0" fontId="0" fillId="32" borderId="0" xfId="0" applyFill="1" applyAlignment="1">
      <alignment/>
    </xf>
    <xf numFmtId="0" fontId="59" fillId="0" borderId="0" xfId="0" applyFont="1" applyAlignment="1">
      <alignment/>
    </xf>
    <xf numFmtId="0" fontId="2" fillId="0" borderId="14" xfId="0" applyFont="1" applyBorder="1" applyAlignment="1">
      <alignment horizontal="center" vertical="center" wrapText="1"/>
    </xf>
    <xf numFmtId="0" fontId="2" fillId="32" borderId="12" xfId="0" applyFont="1" applyFill="1" applyBorder="1" applyAlignment="1">
      <alignment horizontal="center" wrapText="1"/>
    </xf>
    <xf numFmtId="0" fontId="2" fillId="32" borderId="13" xfId="0" applyFont="1" applyFill="1" applyBorder="1" applyAlignment="1">
      <alignment horizontal="center" wrapText="1"/>
    </xf>
    <xf numFmtId="0" fontId="7" fillId="0" borderId="0" xfId="0" applyFont="1" applyFill="1" applyBorder="1" applyAlignment="1">
      <alignment vertical="center" wrapText="1"/>
    </xf>
    <xf numFmtId="0" fontId="9" fillId="0" borderId="0" xfId="0" applyFont="1" applyFill="1" applyBorder="1" applyAlignment="1">
      <alignment horizontal="center" vertical="center"/>
    </xf>
    <xf numFmtId="0" fontId="2" fillId="0" borderId="0" xfId="0" applyFont="1" applyBorder="1" applyAlignment="1">
      <alignment wrapText="1"/>
    </xf>
    <xf numFmtId="167" fontId="7" fillId="0" borderId="15" xfId="0" applyNumberFormat="1" applyFont="1" applyFill="1" applyBorder="1" applyAlignment="1">
      <alignment horizontal="center"/>
    </xf>
    <xf numFmtId="167" fontId="7" fillId="0" borderId="16" xfId="0" applyNumberFormat="1" applyFont="1" applyFill="1" applyBorder="1" applyAlignment="1">
      <alignment horizontal="center"/>
    </xf>
    <xf numFmtId="167" fontId="7" fillId="33" borderId="16" xfId="0" applyNumberFormat="1" applyFont="1" applyFill="1" applyBorder="1" applyAlignment="1">
      <alignment horizontal="center"/>
    </xf>
    <xf numFmtId="8" fontId="2" fillId="32" borderId="17" xfId="0" applyNumberFormat="1" applyFont="1" applyFill="1" applyBorder="1" applyAlignment="1">
      <alignment wrapText="1"/>
    </xf>
    <xf numFmtId="8" fontId="2" fillId="32" borderId="18" xfId="0" applyNumberFormat="1" applyFont="1" applyFill="1" applyBorder="1" applyAlignment="1">
      <alignment wrapText="1"/>
    </xf>
    <xf numFmtId="8" fontId="2" fillId="0" borderId="17" xfId="0" applyNumberFormat="1" applyFont="1" applyFill="1" applyBorder="1" applyAlignment="1">
      <alignment wrapText="1"/>
    </xf>
    <xf numFmtId="8" fontId="2" fillId="32" borderId="19" xfId="0" applyNumberFormat="1" applyFont="1" applyFill="1" applyBorder="1" applyAlignment="1">
      <alignment wrapText="1"/>
    </xf>
    <xf numFmtId="8" fontId="2" fillId="32" borderId="20" xfId="0" applyNumberFormat="1" applyFont="1" applyFill="1" applyBorder="1" applyAlignment="1">
      <alignment wrapText="1"/>
    </xf>
    <xf numFmtId="8" fontId="2" fillId="0" borderId="20" xfId="0" applyNumberFormat="1" applyFont="1" applyFill="1" applyBorder="1" applyAlignment="1">
      <alignment wrapText="1"/>
    </xf>
    <xf numFmtId="0" fontId="2" fillId="0" borderId="21" xfId="0" applyFont="1" applyBorder="1" applyAlignment="1">
      <alignment horizontal="center" vertical="center" wrapText="1"/>
    </xf>
    <xf numFmtId="167" fontId="2" fillId="0" borderId="0" xfId="0" applyNumberFormat="1" applyFont="1" applyBorder="1" applyAlignment="1">
      <alignment wrapText="1"/>
    </xf>
    <xf numFmtId="167" fontId="58" fillId="0" borderId="12" xfId="0" applyNumberFormat="1" applyFont="1" applyBorder="1" applyAlignment="1">
      <alignment horizontal="center" wrapText="1"/>
    </xf>
    <xf numFmtId="167" fontId="58" fillId="0" borderId="12" xfId="0" applyNumberFormat="1" applyFont="1" applyBorder="1" applyAlignment="1">
      <alignment horizontal="center"/>
    </xf>
    <xf numFmtId="0" fontId="10" fillId="0" borderId="0" xfId="0" applyFont="1" applyFill="1" applyBorder="1" applyAlignment="1">
      <alignment horizontal="center" vertical="center" wrapText="1"/>
    </xf>
    <xf numFmtId="167" fontId="2" fillId="0" borderId="22" xfId="0" applyNumberFormat="1" applyFont="1" applyBorder="1" applyAlignment="1">
      <alignment horizontal="right"/>
    </xf>
    <xf numFmtId="167" fontId="2" fillId="0" borderId="23" xfId="0" applyNumberFormat="1" applyFont="1" applyBorder="1" applyAlignment="1">
      <alignment horizontal="right"/>
    </xf>
    <xf numFmtId="0" fontId="7" fillId="0" borderId="10" xfId="0" applyFont="1" applyBorder="1" applyAlignment="1">
      <alignment horizontal="center" vertical="center" wrapText="1"/>
    </xf>
    <xf numFmtId="167" fontId="7" fillId="33" borderId="0" xfId="0" applyNumberFormat="1" applyFont="1" applyFill="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xf>
    <xf numFmtId="0" fontId="7" fillId="0" borderId="0" xfId="0" applyFont="1" applyAlignment="1">
      <alignment/>
    </xf>
    <xf numFmtId="167" fontId="2" fillId="32" borderId="12" xfId="0" applyNumberFormat="1" applyFont="1" applyFill="1" applyBorder="1" applyAlignment="1">
      <alignment horizontal="center"/>
    </xf>
    <xf numFmtId="0" fontId="12" fillId="32" borderId="0" xfId="0" applyFont="1" applyFill="1" applyAlignment="1">
      <alignment vertical="center" wrapText="1"/>
    </xf>
    <xf numFmtId="0" fontId="12" fillId="32" borderId="0" xfId="0" applyFont="1" applyFill="1" applyAlignment="1">
      <alignment horizontal="center" vertical="center"/>
    </xf>
    <xf numFmtId="165" fontId="12" fillId="0" borderId="0" xfId="49" applyFont="1" applyFill="1" applyBorder="1" applyAlignment="1">
      <alignment vertical="center" wrapText="1"/>
    </xf>
    <xf numFmtId="165" fontId="12" fillId="32" borderId="0" xfId="49" applyFont="1" applyFill="1" applyAlignment="1">
      <alignment vertical="center"/>
    </xf>
    <xf numFmtId="165" fontId="12" fillId="32" borderId="0" xfId="49" applyFont="1" applyFill="1" applyBorder="1" applyAlignment="1">
      <alignment vertical="center" wrapText="1"/>
    </xf>
    <xf numFmtId="9" fontId="12" fillId="0" borderId="0" xfId="55" applyFont="1" applyFill="1" applyBorder="1" applyAlignment="1">
      <alignment vertical="center" wrapText="1"/>
    </xf>
    <xf numFmtId="0" fontId="12" fillId="0" borderId="0" xfId="0" applyFont="1" applyAlignment="1">
      <alignment horizontal="center" vertical="center"/>
    </xf>
    <xf numFmtId="165" fontId="12" fillId="0" borderId="0" xfId="49" applyFont="1" applyAlignment="1">
      <alignment horizontal="center" vertical="center"/>
    </xf>
    <xf numFmtId="167" fontId="2" fillId="0" borderId="0" xfId="0" applyNumberFormat="1" applyFont="1" applyBorder="1" applyAlignment="1">
      <alignment/>
    </xf>
    <xf numFmtId="167" fontId="2" fillId="0" borderId="0" xfId="0" applyNumberFormat="1" applyFont="1" applyAlignment="1">
      <alignment/>
    </xf>
    <xf numFmtId="0" fontId="10" fillId="0" borderId="0" xfId="0" applyFont="1" applyAlignment="1">
      <alignment/>
    </xf>
    <xf numFmtId="176" fontId="12" fillId="0" borderId="0" xfId="49" applyNumberFormat="1" applyFont="1" applyAlignment="1">
      <alignment vertical="center"/>
    </xf>
    <xf numFmtId="176" fontId="12" fillId="0" borderId="0" xfId="49" applyNumberFormat="1" applyFont="1" applyFill="1" applyBorder="1" applyAlignment="1">
      <alignment vertical="center" wrapText="1"/>
    </xf>
    <xf numFmtId="176" fontId="13" fillId="0" borderId="0" xfId="49" applyNumberFormat="1" applyFont="1" applyFill="1" applyBorder="1" applyAlignment="1">
      <alignment vertical="center" wrapText="1"/>
    </xf>
    <xf numFmtId="0" fontId="10" fillId="0" borderId="0" xfId="0" applyFont="1" applyAlignment="1">
      <alignment horizontal="left" vertical="center"/>
    </xf>
    <xf numFmtId="167" fontId="7" fillId="0" borderId="0" xfId="0" applyNumberFormat="1" applyFont="1" applyFill="1" applyBorder="1" applyAlignment="1">
      <alignment horizontal="left"/>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center"/>
    </xf>
    <xf numFmtId="167" fontId="7" fillId="34" borderId="0" xfId="0" applyNumberFormat="1" applyFont="1" applyFill="1" applyBorder="1" applyAlignment="1">
      <alignment horizontal="right"/>
    </xf>
    <xf numFmtId="176" fontId="12" fillId="32" borderId="0" xfId="0" applyNumberFormat="1" applyFont="1" applyFill="1" applyAlignment="1">
      <alignment vertical="center"/>
    </xf>
    <xf numFmtId="176" fontId="12" fillId="0" borderId="12" xfId="49" applyNumberFormat="1" applyFont="1" applyFill="1" applyBorder="1" applyAlignment="1">
      <alignment vertical="center" wrapText="1"/>
    </xf>
    <xf numFmtId="176" fontId="12" fillId="0" borderId="24" xfId="49" applyNumberFormat="1" applyFont="1" applyFill="1" applyBorder="1" applyAlignment="1">
      <alignment vertical="center" wrapText="1"/>
    </xf>
    <xf numFmtId="176" fontId="12" fillId="0" borderId="25" xfId="49" applyNumberFormat="1" applyFont="1" applyFill="1" applyBorder="1" applyAlignment="1">
      <alignment vertical="center" wrapText="1"/>
    </xf>
    <xf numFmtId="176" fontId="12" fillId="0" borderId="26" xfId="49" applyNumberFormat="1" applyFont="1" applyBorder="1" applyAlignment="1">
      <alignment vertical="center"/>
    </xf>
    <xf numFmtId="176" fontId="12" fillId="0" borderId="24" xfId="49" applyNumberFormat="1" applyFont="1" applyBorder="1" applyAlignment="1">
      <alignment vertical="center"/>
    </xf>
    <xf numFmtId="176" fontId="12" fillId="34" borderId="0" xfId="0" applyNumberFormat="1" applyFont="1" applyFill="1" applyAlignment="1">
      <alignment vertical="center"/>
    </xf>
    <xf numFmtId="0" fontId="4" fillId="0" borderId="0" xfId="0" applyFont="1" applyAlignment="1">
      <alignment/>
    </xf>
    <xf numFmtId="167" fontId="60" fillId="0" borderId="0" xfId="0" applyNumberFormat="1" applyFont="1" applyBorder="1" applyAlignment="1">
      <alignment horizontal="right" wrapText="1"/>
    </xf>
    <xf numFmtId="167" fontId="60" fillId="0" borderId="0" xfId="0" applyNumberFormat="1" applyFont="1" applyBorder="1" applyAlignment="1">
      <alignment horizontal="left"/>
    </xf>
    <xf numFmtId="167" fontId="2" fillId="32" borderId="0" xfId="0" applyNumberFormat="1" applyFont="1" applyFill="1" applyBorder="1" applyAlignment="1">
      <alignment/>
    </xf>
    <xf numFmtId="0" fontId="61" fillId="0" borderId="0" xfId="0" applyFont="1" applyFill="1" applyAlignment="1">
      <alignment/>
    </xf>
    <xf numFmtId="0" fontId="58" fillId="0" borderId="0" xfId="0" applyFont="1" applyFill="1" applyAlignment="1">
      <alignment/>
    </xf>
    <xf numFmtId="0" fontId="2" fillId="32" borderId="0" xfId="0" applyFont="1" applyFill="1" applyAlignment="1">
      <alignment horizontal="left"/>
    </xf>
    <xf numFmtId="167" fontId="2" fillId="32" borderId="12" xfId="0" applyNumberFormat="1" applyFont="1" applyFill="1" applyBorder="1" applyAlignment="1">
      <alignment horizontal="center"/>
    </xf>
    <xf numFmtId="0" fontId="12" fillId="32" borderId="0" xfId="0" applyFont="1" applyFill="1" applyAlignment="1">
      <alignment horizontal="center" vertical="center"/>
    </xf>
    <xf numFmtId="167" fontId="61" fillId="0" borderId="0" xfId="0" applyNumberFormat="1" applyFont="1" applyFill="1" applyBorder="1" applyAlignment="1">
      <alignment horizontal="right"/>
    </xf>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top" wrapText="1"/>
    </xf>
    <xf numFmtId="0" fontId="57" fillId="0" borderId="0" xfId="0" applyFont="1" applyAlignment="1">
      <alignment horizontal="left" vertical="top"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0" fillId="0" borderId="0" xfId="0" applyFont="1" applyAlignment="1">
      <alignment horizontal="left" vertical="center" wrapText="1"/>
    </xf>
    <xf numFmtId="0" fontId="12" fillId="0" borderId="18" xfId="0" applyFont="1" applyBorder="1" applyAlignment="1">
      <alignment horizontal="left" vertical="center" wrapText="1"/>
    </xf>
    <xf numFmtId="0" fontId="12" fillId="0" borderId="26" xfId="0" applyFont="1" applyBorder="1" applyAlignment="1">
      <alignment horizontal="left" vertical="center" wrapText="1"/>
    </xf>
    <xf numFmtId="0" fontId="12" fillId="0" borderId="25" xfId="0" applyFont="1" applyBorder="1" applyAlignment="1">
      <alignment horizontal="left" vertical="center" wrapText="1"/>
    </xf>
    <xf numFmtId="0" fontId="2" fillId="32" borderId="27" xfId="0" applyFont="1" applyFill="1" applyBorder="1" applyAlignment="1">
      <alignment horizontal="center"/>
    </xf>
    <xf numFmtId="0" fontId="2" fillId="32" borderId="12" xfId="0" applyFont="1" applyFill="1" applyBorder="1" applyAlignment="1">
      <alignment horizontal="center"/>
    </xf>
    <xf numFmtId="0" fontId="2" fillId="32" borderId="14" xfId="0" applyFont="1" applyFill="1" applyBorder="1" applyAlignment="1">
      <alignment horizontal="center"/>
    </xf>
    <xf numFmtId="0" fontId="2" fillId="32" borderId="13" xfId="0" applyFont="1" applyFill="1" applyBorder="1" applyAlignment="1">
      <alignment horizontal="center"/>
    </xf>
    <xf numFmtId="0" fontId="12" fillId="32" borderId="0" xfId="0" applyFont="1" applyFill="1" applyAlignment="1">
      <alignment horizontal="left" vertical="center" wrapText="1"/>
    </xf>
    <xf numFmtId="0" fontId="12" fillId="32" borderId="0" xfId="0" applyFont="1" applyFill="1" applyAlignment="1">
      <alignment horizontal="center" vertical="center" wrapText="1"/>
    </xf>
    <xf numFmtId="0" fontId="12" fillId="32" borderId="0" xfId="0" applyFont="1" applyFill="1" applyAlignment="1">
      <alignment horizontal="center" vertical="center"/>
    </xf>
    <xf numFmtId="0" fontId="3" fillId="35" borderId="28" xfId="0" applyFont="1" applyFill="1" applyBorder="1" applyAlignment="1">
      <alignment horizontal="center"/>
    </xf>
    <xf numFmtId="0" fontId="3" fillId="35" borderId="29" xfId="0" applyFont="1" applyFill="1" applyBorder="1" applyAlignment="1">
      <alignment horizontal="center"/>
    </xf>
    <xf numFmtId="0" fontId="3" fillId="35" borderId="30" xfId="0" applyFont="1" applyFill="1" applyBorder="1" applyAlignment="1">
      <alignment horizontal="center"/>
    </xf>
    <xf numFmtId="0" fontId="2" fillId="0" borderId="0" xfId="0" applyNumberFormat="1" applyFont="1" applyBorder="1" applyAlignment="1">
      <alignment horizontal="left" vertical="center" wrapText="1"/>
    </xf>
    <xf numFmtId="0" fontId="2" fillId="32" borderId="31" xfId="0" applyFont="1" applyFill="1" applyBorder="1" applyAlignment="1">
      <alignment horizontal="center" wrapText="1"/>
    </xf>
    <xf numFmtId="0" fontId="2" fillId="32" borderId="32" xfId="0" applyFont="1" applyFill="1" applyBorder="1" applyAlignment="1">
      <alignment horizontal="center" wrapText="1"/>
    </xf>
    <xf numFmtId="0" fontId="2" fillId="32" borderId="33" xfId="0" applyFont="1" applyFill="1" applyBorder="1" applyAlignment="1">
      <alignment horizont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167" fontId="2" fillId="32" borderId="12" xfId="0" applyNumberFormat="1" applyFont="1" applyFill="1" applyBorder="1" applyAlignment="1">
      <alignment horizontal="center"/>
    </xf>
    <xf numFmtId="167" fontId="2" fillId="32" borderId="22" xfId="0" applyNumberFormat="1" applyFont="1" applyFill="1" applyBorder="1" applyAlignment="1">
      <alignment horizontal="center"/>
    </xf>
    <xf numFmtId="167" fontId="2" fillId="32" borderId="12" xfId="0" applyNumberFormat="1" applyFont="1" applyFill="1" applyBorder="1" applyAlignment="1">
      <alignment horizontal="center" wrapText="1"/>
    </xf>
    <xf numFmtId="167" fontId="2" fillId="32" borderId="22" xfId="0" applyNumberFormat="1" applyFont="1" applyFill="1" applyBorder="1" applyAlignment="1">
      <alignment horizontal="center" wrapText="1"/>
    </xf>
    <xf numFmtId="0" fontId="61" fillId="0" borderId="14" xfId="0" applyFont="1" applyFill="1" applyBorder="1" applyAlignment="1">
      <alignment horizontal="left" wrapText="1"/>
    </xf>
    <xf numFmtId="0" fontId="61" fillId="0" borderId="13" xfId="0" applyFont="1" applyFill="1" applyBorder="1" applyAlignment="1">
      <alignment horizontal="left" wrapText="1"/>
    </xf>
    <xf numFmtId="0" fontId="7" fillId="0" borderId="37" xfId="0" applyFont="1" applyBorder="1" applyAlignment="1">
      <alignment horizontal="center" vertical="center" wrapText="1"/>
    </xf>
    <xf numFmtId="0" fontId="7" fillId="0" borderId="10" xfId="0" applyFont="1" applyBorder="1" applyAlignment="1">
      <alignment horizontal="center" vertical="center" wrapText="1"/>
    </xf>
    <xf numFmtId="0" fontId="2" fillId="32" borderId="27"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2" fillId="32" borderId="38" xfId="0" applyFont="1" applyFill="1" applyBorder="1" applyAlignment="1">
      <alignment horizontal="center" wrapText="1"/>
    </xf>
    <xf numFmtId="0" fontId="2" fillId="32" borderId="26" xfId="0" applyFont="1" applyFill="1" applyBorder="1" applyAlignment="1">
      <alignment horizontal="center" wrapText="1"/>
    </xf>
    <xf numFmtId="0" fontId="2" fillId="32" borderId="39" xfId="0" applyFont="1" applyFill="1" applyBorder="1" applyAlignment="1">
      <alignment horizontal="center" wrapText="1"/>
    </xf>
    <xf numFmtId="0" fontId="2" fillId="32" borderId="38" xfId="0" applyFont="1" applyFill="1" applyBorder="1" applyAlignment="1">
      <alignment horizontal="left"/>
    </xf>
    <xf numFmtId="0" fontId="2" fillId="32" borderId="26" xfId="0" applyFont="1" applyFill="1" applyBorder="1" applyAlignment="1">
      <alignment horizontal="left"/>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32" borderId="34" xfId="0" applyFont="1" applyFill="1" applyBorder="1" applyAlignment="1">
      <alignment horizontal="center" wrapText="1"/>
    </xf>
    <xf numFmtId="0" fontId="2" fillId="32" borderId="35" xfId="0" applyFont="1" applyFill="1" applyBorder="1" applyAlignment="1">
      <alignment horizontal="center" wrapText="1"/>
    </xf>
    <xf numFmtId="0" fontId="2" fillId="32" borderId="49" xfId="0" applyFont="1" applyFill="1" applyBorder="1" applyAlignment="1">
      <alignment horizontal="center" wrapText="1"/>
    </xf>
    <xf numFmtId="0" fontId="2" fillId="32" borderId="50" xfId="0" applyFont="1" applyFill="1" applyBorder="1" applyAlignment="1">
      <alignment horizontal="left"/>
    </xf>
    <xf numFmtId="0" fontId="2" fillId="32" borderId="51" xfId="0" applyFont="1" applyFill="1" applyBorder="1" applyAlignment="1">
      <alignment horizontal="left"/>
    </xf>
    <xf numFmtId="0" fontId="2" fillId="0" borderId="3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7" xfId="0" applyFont="1" applyBorder="1" applyAlignment="1">
      <alignment vertical="center" wrapText="1"/>
    </xf>
    <xf numFmtId="0" fontId="2" fillId="0" borderId="14" xfId="0" applyFont="1" applyBorder="1" applyAlignment="1">
      <alignment vertical="center" wrapText="1"/>
    </xf>
    <xf numFmtId="0" fontId="9" fillId="32" borderId="53" xfId="0" applyFont="1" applyFill="1" applyBorder="1" applyAlignment="1">
      <alignment horizontal="center" vertical="center"/>
    </xf>
    <xf numFmtId="0" fontId="9" fillId="32" borderId="54" xfId="0" applyFont="1" applyFill="1" applyBorder="1" applyAlignment="1">
      <alignment horizontal="center" vertical="center"/>
    </xf>
    <xf numFmtId="0" fontId="9" fillId="32" borderId="19" xfId="0" applyFont="1" applyFill="1" applyBorder="1" applyAlignment="1">
      <alignment horizontal="center" vertical="center"/>
    </xf>
    <xf numFmtId="0" fontId="9" fillId="32" borderId="55" xfId="0" applyFont="1" applyFill="1" applyBorder="1" applyAlignment="1">
      <alignment horizontal="center" vertical="center"/>
    </xf>
    <xf numFmtId="0" fontId="5" fillId="36" borderId="28" xfId="0" applyFont="1" applyFill="1" applyBorder="1" applyAlignment="1">
      <alignment horizontal="center"/>
    </xf>
    <xf numFmtId="0" fontId="5" fillId="36" borderId="29" xfId="0" applyFont="1" applyFill="1" applyBorder="1" applyAlignment="1">
      <alignment horizontal="center"/>
    </xf>
    <xf numFmtId="0" fontId="5" fillId="36" borderId="30" xfId="0" applyFont="1" applyFill="1" applyBorder="1" applyAlignment="1">
      <alignment horizontal="center"/>
    </xf>
    <xf numFmtId="0" fontId="2" fillId="32" borderId="11" xfId="0" applyFont="1" applyFill="1" applyBorder="1" applyAlignment="1">
      <alignment horizontal="center" vertical="center"/>
    </xf>
    <xf numFmtId="0" fontId="2" fillId="32" borderId="23" xfId="0" applyFont="1" applyFill="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167" fontId="2" fillId="37" borderId="11" xfId="0" applyNumberFormat="1" applyFont="1" applyFill="1" applyBorder="1" applyAlignment="1">
      <alignment horizontal="center" vertical="center"/>
    </xf>
    <xf numFmtId="0" fontId="2" fillId="37" borderId="23" xfId="0" applyFont="1" applyFill="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9" fillId="32" borderId="58" xfId="0" applyFont="1" applyFill="1" applyBorder="1" applyAlignment="1">
      <alignment horizontal="center" vertical="center"/>
    </xf>
    <xf numFmtId="0" fontId="9" fillId="32" borderId="44" xfId="0" applyFont="1" applyFill="1" applyBorder="1" applyAlignment="1">
      <alignment horizontal="center" vertical="center"/>
    </xf>
    <xf numFmtId="0" fontId="9" fillId="32" borderId="59" xfId="0" applyFont="1" applyFill="1" applyBorder="1" applyAlignment="1">
      <alignment horizontal="center" vertical="center"/>
    </xf>
    <xf numFmtId="0" fontId="9" fillId="32" borderId="47"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9" fillId="32" borderId="43" xfId="0" applyFont="1" applyFill="1" applyBorder="1" applyAlignment="1">
      <alignment horizontal="center" vertical="center"/>
    </xf>
    <xf numFmtId="0" fontId="9" fillId="32" borderId="45" xfId="0" applyFont="1" applyFill="1" applyBorder="1" applyAlignment="1">
      <alignment horizontal="center" vertical="center"/>
    </xf>
    <xf numFmtId="0" fontId="9" fillId="32" borderId="46" xfId="0" applyFont="1" applyFill="1" applyBorder="1" applyAlignment="1">
      <alignment horizontal="center" vertical="center"/>
    </xf>
    <xf numFmtId="0" fontId="9" fillId="32" borderId="48" xfId="0" applyFont="1" applyFill="1" applyBorder="1" applyAlignment="1">
      <alignment horizontal="center" vertical="center"/>
    </xf>
    <xf numFmtId="0" fontId="10" fillId="0" borderId="43"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8" xfId="0" applyFont="1" applyBorder="1" applyAlignment="1">
      <alignment horizontal="center" vertical="center" wrapText="1"/>
    </xf>
    <xf numFmtId="167" fontId="7" fillId="0" borderId="43" xfId="0" applyNumberFormat="1"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2" fillId="32" borderId="27" xfId="0" applyFont="1" applyFill="1" applyBorder="1" applyAlignment="1">
      <alignment horizontal="left" wrapText="1"/>
    </xf>
    <xf numFmtId="0" fontId="2" fillId="32" borderId="12" xfId="0" applyFont="1" applyFill="1" applyBorder="1" applyAlignment="1">
      <alignment horizontal="left" wrapText="1"/>
    </xf>
    <xf numFmtId="0" fontId="61" fillId="0" borderId="27" xfId="0" applyFont="1" applyFill="1" applyBorder="1" applyAlignment="1">
      <alignment horizontal="left" wrapText="1"/>
    </xf>
    <xf numFmtId="0" fontId="61" fillId="0" borderId="12" xfId="0" applyFont="1" applyFill="1" applyBorder="1" applyAlignment="1">
      <alignment horizontal="left"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11" xfId="0" applyFont="1" applyBorder="1" applyAlignment="1">
      <alignment horizontal="center" vertical="center" wrapText="1"/>
    </xf>
    <xf numFmtId="0" fontId="2" fillId="32" borderId="14" xfId="0" applyFont="1" applyFill="1" applyBorder="1" applyAlignment="1">
      <alignment horizontal="left" wrapText="1"/>
    </xf>
    <xf numFmtId="0" fontId="2" fillId="32" borderId="13" xfId="0" applyFont="1" applyFill="1" applyBorder="1" applyAlignment="1">
      <alignment horizontal="left" wrapText="1"/>
    </xf>
    <xf numFmtId="167" fontId="2" fillId="32" borderId="13" xfId="0" applyNumberFormat="1" applyFont="1" applyFill="1" applyBorder="1" applyAlignment="1">
      <alignment wrapText="1"/>
    </xf>
    <xf numFmtId="167" fontId="2" fillId="32" borderId="23" xfId="0" applyNumberFormat="1" applyFont="1" applyFill="1" applyBorder="1" applyAlignment="1">
      <alignment wrapText="1"/>
    </xf>
    <xf numFmtId="0" fontId="2" fillId="0" borderId="12" xfId="0" applyFont="1" applyFill="1" applyBorder="1" applyAlignment="1">
      <alignment horizontal="left"/>
    </xf>
    <xf numFmtId="167" fontId="2" fillId="0" borderId="12" xfId="0" applyNumberFormat="1" applyFont="1" applyFill="1" applyBorder="1" applyAlignment="1">
      <alignment horizontal="right"/>
    </xf>
    <xf numFmtId="0" fontId="2" fillId="0" borderId="37" xfId="0" applyFont="1" applyBorder="1" applyAlignment="1">
      <alignment horizontal="center"/>
    </xf>
    <xf numFmtId="0" fontId="2" fillId="0" borderId="10" xfId="0" applyFont="1" applyBorder="1" applyAlignment="1">
      <alignment horizontal="center"/>
    </xf>
    <xf numFmtId="0" fontId="2" fillId="0" borderId="52" xfId="0" applyFont="1" applyBorder="1" applyAlignment="1">
      <alignment horizontal="center"/>
    </xf>
    <xf numFmtId="0" fontId="2" fillId="0" borderId="35" xfId="0" applyFont="1" applyBorder="1" applyAlignment="1">
      <alignment horizontal="center"/>
    </xf>
    <xf numFmtId="0" fontId="2" fillId="0" borderId="49" xfId="0" applyFont="1" applyBorder="1" applyAlignment="1">
      <alignment horizontal="center"/>
    </xf>
    <xf numFmtId="0" fontId="2" fillId="32" borderId="60" xfId="0" applyFont="1" applyFill="1" applyBorder="1" applyAlignment="1">
      <alignment horizontal="left"/>
    </xf>
    <xf numFmtId="0" fontId="2" fillId="32" borderId="61" xfId="0" applyFont="1" applyFill="1" applyBorder="1" applyAlignment="1">
      <alignment horizontal="left"/>
    </xf>
    <xf numFmtId="0" fontId="2" fillId="32" borderId="54" xfId="0" applyFont="1" applyFill="1" applyBorder="1" applyAlignment="1">
      <alignment horizontal="left"/>
    </xf>
    <xf numFmtId="0" fontId="2" fillId="32" borderId="53" xfId="0" applyFont="1" applyFill="1" applyBorder="1" applyAlignment="1">
      <alignment horizontal="left"/>
    </xf>
    <xf numFmtId="0" fontId="2" fillId="32" borderId="62" xfId="0" applyFont="1" applyFill="1" applyBorder="1" applyAlignment="1">
      <alignment horizontal="left"/>
    </xf>
    <xf numFmtId="0" fontId="2" fillId="32" borderId="63" xfId="0" applyFont="1" applyFill="1" applyBorder="1" applyAlignment="1">
      <alignment horizontal="left"/>
    </xf>
    <xf numFmtId="0" fontId="2" fillId="32" borderId="0" xfId="0" applyFont="1" applyFill="1" applyBorder="1" applyAlignment="1">
      <alignment horizontal="left"/>
    </xf>
    <xf numFmtId="0" fontId="2" fillId="32" borderId="64" xfId="0" applyFont="1" applyFill="1" applyBorder="1" applyAlignment="1">
      <alignment horizontal="left"/>
    </xf>
    <xf numFmtId="0" fontId="2" fillId="32" borderId="65" xfId="0" applyFont="1" applyFill="1" applyBorder="1" applyAlignment="1">
      <alignment horizontal="left"/>
    </xf>
    <xf numFmtId="0" fontId="2" fillId="32" borderId="66" xfId="0" applyFont="1" applyFill="1" applyBorder="1" applyAlignment="1">
      <alignment horizontal="left"/>
    </xf>
    <xf numFmtId="0" fontId="2" fillId="32" borderId="46" xfId="0" applyFont="1" applyFill="1" applyBorder="1" applyAlignment="1">
      <alignment horizontal="left"/>
    </xf>
    <xf numFmtId="0" fontId="2" fillId="32" borderId="47" xfId="0" applyFont="1" applyFill="1" applyBorder="1" applyAlignment="1">
      <alignment horizontal="left"/>
    </xf>
    <xf numFmtId="0" fontId="2" fillId="32" borderId="67" xfId="0" applyFont="1" applyFill="1" applyBorder="1" applyAlignment="1">
      <alignment horizontal="left"/>
    </xf>
    <xf numFmtId="0" fontId="2" fillId="32" borderId="59" xfId="0" applyFont="1" applyFill="1" applyBorder="1" applyAlignment="1">
      <alignment horizontal="left"/>
    </xf>
    <xf numFmtId="0" fontId="2" fillId="32" borderId="48" xfId="0" applyFont="1" applyFill="1" applyBorder="1" applyAlignment="1">
      <alignment horizontal="left"/>
    </xf>
    <xf numFmtId="0" fontId="2" fillId="0" borderId="0" xfId="0" applyFont="1" applyFill="1" applyBorder="1" applyAlignment="1">
      <alignment horizontal="left" wrapText="1"/>
    </xf>
    <xf numFmtId="0" fontId="8" fillId="0" borderId="12" xfId="0" applyFont="1" applyFill="1" applyBorder="1" applyAlignment="1">
      <alignment horizontal="center" vertical="center" wrapText="1"/>
    </xf>
    <xf numFmtId="0" fontId="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2" fillId="32" borderId="0" xfId="0" applyFont="1" applyFill="1" applyAlignment="1">
      <alignment horizontal="left"/>
    </xf>
    <xf numFmtId="0" fontId="2" fillId="0" borderId="0" xfId="0" applyFont="1" applyAlignment="1">
      <alignment horizontal="left" vertical="top"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7" fillId="0" borderId="0" xfId="0" applyFont="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26</xdr:row>
      <xdr:rowOff>114300</xdr:rowOff>
    </xdr:from>
    <xdr:to>
      <xdr:col>12</xdr:col>
      <xdr:colOff>95250</xdr:colOff>
      <xdr:row>36</xdr:row>
      <xdr:rowOff>19050</xdr:rowOff>
    </xdr:to>
    <xdr:sp>
      <xdr:nvSpPr>
        <xdr:cNvPr id="1" name="Flecha: hacia la izquierda 1"/>
        <xdr:cNvSpPr>
          <a:spLocks/>
        </xdr:cNvSpPr>
      </xdr:nvSpPr>
      <xdr:spPr>
        <a:xfrm>
          <a:off x="7953375" y="6238875"/>
          <a:ext cx="2505075" cy="1533525"/>
        </a:xfrm>
        <a:prstGeom prst="leftArrow">
          <a:avLst>
            <a:gd name="adj" fmla="val -19300"/>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rPr>
            <a:t>En</a:t>
          </a:r>
          <a:r>
            <a:rPr lang="en-US" cap="none" sz="1100" b="0" i="0" u="none" baseline="0">
              <a:solidFill>
                <a:srgbClr val="FFFFFF"/>
              </a:solidFill>
            </a:rPr>
            <a:t> el caso de ensayo clínico con producto sanitario/dispositivo, el importe para Farmacia es 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01"/>
  <sheetViews>
    <sheetView zoomScalePageLayoutView="0" workbookViewId="0" topLeftCell="A121">
      <selection activeCell="O39" sqref="O39"/>
    </sheetView>
  </sheetViews>
  <sheetFormatPr defaultColWidth="11.8515625" defaultRowHeight="12.75"/>
  <cols>
    <col min="1" max="3" width="11.8515625" style="1" customWidth="1"/>
    <col min="4" max="4" width="19.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 thickBot="1">
      <c r="A1" s="187" t="s">
        <v>43</v>
      </c>
      <c r="B1" s="188"/>
      <c r="C1" s="188"/>
      <c r="D1" s="188"/>
      <c r="E1" s="188"/>
      <c r="F1" s="188"/>
      <c r="G1" s="188"/>
      <c r="H1" s="188"/>
      <c r="I1" s="188"/>
      <c r="J1" s="188"/>
      <c r="K1" s="188"/>
      <c r="L1" s="188"/>
      <c r="M1" s="188"/>
      <c r="N1" s="189"/>
    </row>
    <row r="2" ht="13.5" customHeight="1"/>
    <row r="3" spans="1:14" ht="13.5" customHeight="1">
      <c r="A3" s="50" t="s">
        <v>32</v>
      </c>
      <c r="B3" s="35"/>
      <c r="C3" s="35"/>
      <c r="D3" s="35"/>
      <c r="E3" s="35"/>
      <c r="F3" s="35"/>
      <c r="G3" s="35"/>
      <c r="H3" s="35"/>
      <c r="I3" s="35"/>
      <c r="J3" s="35"/>
      <c r="K3" s="35"/>
      <c r="L3" s="35"/>
      <c r="M3" s="35"/>
      <c r="N3" s="35"/>
    </row>
    <row r="4" ht="13.5" customHeight="1" thickBot="1"/>
    <row r="5" spans="1:3" ht="13.5" customHeight="1">
      <c r="A5" s="181" t="s">
        <v>44</v>
      </c>
      <c r="B5" s="183"/>
      <c r="C5" s="184"/>
    </row>
    <row r="6" spans="1:3" ht="13.5" customHeight="1" thickBot="1">
      <c r="A6" s="182"/>
      <c r="B6" s="185"/>
      <c r="C6" s="186"/>
    </row>
    <row r="7" spans="1:4" ht="13.5" customHeight="1">
      <c r="A7" s="54"/>
      <c r="B7" s="55"/>
      <c r="C7" s="55"/>
      <c r="D7" s="31"/>
    </row>
    <row r="8" ht="13.5" customHeight="1" thickBot="1"/>
    <row r="9" spans="1:14" ht="12.75" customHeight="1">
      <c r="A9" s="196" t="s">
        <v>33</v>
      </c>
      <c r="B9" s="198"/>
      <c r="C9" s="199"/>
      <c r="D9" s="202" t="s">
        <v>34</v>
      </c>
      <c r="E9" s="204"/>
      <c r="F9" s="205"/>
      <c r="G9" s="175" t="s">
        <v>35</v>
      </c>
      <c r="H9" s="190"/>
      <c r="I9" s="192" t="s">
        <v>36</v>
      </c>
      <c r="J9" s="194">
        <f>+D29+K55</f>
        <v>0</v>
      </c>
      <c r="K9" s="208" t="s">
        <v>37</v>
      </c>
      <c r="L9" s="209"/>
      <c r="M9" s="212">
        <f>+J9*H9+G116+G117</f>
        <v>2200</v>
      </c>
      <c r="N9" s="213"/>
    </row>
    <row r="10" spans="1:14" ht="21.75" customHeight="1" thickBot="1">
      <c r="A10" s="197"/>
      <c r="B10" s="200"/>
      <c r="C10" s="201"/>
      <c r="D10" s="203"/>
      <c r="E10" s="206"/>
      <c r="F10" s="207"/>
      <c r="G10" s="178"/>
      <c r="H10" s="191"/>
      <c r="I10" s="193"/>
      <c r="J10" s="195"/>
      <c r="K10" s="210"/>
      <c r="L10" s="211"/>
      <c r="M10" s="214"/>
      <c r="N10" s="215"/>
    </row>
    <row r="11" spans="1:12" ht="12.75" customHeight="1">
      <c r="A11" s="28"/>
      <c r="B11" s="28"/>
      <c r="C11" s="28"/>
      <c r="D11" s="28"/>
      <c r="E11" s="20"/>
      <c r="F11" s="28"/>
      <c r="G11" s="28"/>
      <c r="H11" s="20"/>
      <c r="I11" s="28"/>
      <c r="J11" s="29"/>
      <c r="K11" s="30"/>
      <c r="L11" s="31"/>
    </row>
    <row r="12" spans="1:12" ht="12.75" customHeight="1">
      <c r="A12" s="36" t="s">
        <v>72</v>
      </c>
      <c r="B12" s="28"/>
      <c r="C12" s="28"/>
      <c r="D12" s="28"/>
      <c r="E12" s="20"/>
      <c r="F12" s="28"/>
      <c r="G12" s="28"/>
      <c r="H12" s="20"/>
      <c r="I12" s="28"/>
      <c r="J12" s="29"/>
      <c r="K12" s="30"/>
      <c r="L12" s="31"/>
    </row>
    <row r="13" spans="1:12" ht="12.75" customHeight="1">
      <c r="A13" s="36" t="s">
        <v>120</v>
      </c>
      <c r="B13" s="28"/>
      <c r="C13" s="28"/>
      <c r="D13" s="28"/>
      <c r="E13" s="20"/>
      <c r="F13" s="28"/>
      <c r="G13" s="28"/>
      <c r="H13" s="20"/>
      <c r="I13" s="28"/>
      <c r="J13" s="29"/>
      <c r="K13" s="30"/>
      <c r="L13" s="31"/>
    </row>
    <row r="14" spans="1:12" ht="12.75" customHeight="1" thickBot="1">
      <c r="A14" s="28"/>
      <c r="B14" s="28"/>
      <c r="C14" s="28"/>
      <c r="D14" s="28"/>
      <c r="E14" s="20"/>
      <c r="F14" s="28"/>
      <c r="G14" s="28"/>
      <c r="H14" s="20"/>
      <c r="I14" s="28"/>
      <c r="J14" s="29"/>
      <c r="K14" s="30"/>
      <c r="L14" s="31"/>
    </row>
    <row r="15" spans="1:14" ht="14.25" thickBot="1">
      <c r="A15" s="135" t="s">
        <v>96</v>
      </c>
      <c r="B15" s="136"/>
      <c r="C15" s="136"/>
      <c r="D15" s="136"/>
      <c r="E15" s="136"/>
      <c r="F15" s="136"/>
      <c r="G15" s="136"/>
      <c r="H15" s="136"/>
      <c r="I15" s="136"/>
      <c r="J15" s="136"/>
      <c r="K15" s="136"/>
      <c r="L15" s="136"/>
      <c r="M15" s="136"/>
      <c r="N15" s="137"/>
    </row>
    <row r="16" ht="12.75" thickBot="1"/>
    <row r="17" spans="1:14" ht="12.75" customHeight="1">
      <c r="A17" s="175" t="s">
        <v>38</v>
      </c>
      <c r="B17" s="176"/>
      <c r="C17" s="177"/>
      <c r="D17" s="202" t="s">
        <v>45</v>
      </c>
      <c r="E17" s="175" t="s">
        <v>48</v>
      </c>
      <c r="F17" s="177"/>
      <c r="G17" s="160" t="s">
        <v>99</v>
      </c>
      <c r="H17" s="160" t="s">
        <v>98</v>
      </c>
      <c r="I17" s="162" t="s">
        <v>97</v>
      </c>
      <c r="J17" s="164" t="s">
        <v>52</v>
      </c>
      <c r="K17" s="165"/>
      <c r="L17" s="165"/>
      <c r="M17" s="165"/>
      <c r="N17" s="166"/>
    </row>
    <row r="18" spans="1:14" ht="118.5" customHeight="1" thickBot="1">
      <c r="A18" s="178"/>
      <c r="B18" s="179"/>
      <c r="C18" s="180"/>
      <c r="D18" s="203"/>
      <c r="E18" s="51" t="s">
        <v>49</v>
      </c>
      <c r="F18" s="66" t="s">
        <v>50</v>
      </c>
      <c r="G18" s="161"/>
      <c r="H18" s="161"/>
      <c r="I18" s="163"/>
      <c r="J18" s="167"/>
      <c r="K18" s="168"/>
      <c r="L18" s="168"/>
      <c r="M18" s="168"/>
      <c r="N18" s="169"/>
    </row>
    <row r="19" spans="1:14" ht="15.75" customHeight="1">
      <c r="A19" s="173" t="s">
        <v>53</v>
      </c>
      <c r="B19" s="174"/>
      <c r="C19" s="174"/>
      <c r="D19" s="64"/>
      <c r="E19" s="64"/>
      <c r="F19" s="63"/>
      <c r="G19" s="64"/>
      <c r="H19" s="65">
        <f>+F19-G19</f>
        <v>0</v>
      </c>
      <c r="I19" s="65">
        <f>+E19+H19</f>
        <v>0</v>
      </c>
      <c r="J19" s="170"/>
      <c r="K19" s="171"/>
      <c r="L19" s="171"/>
      <c r="M19" s="171"/>
      <c r="N19" s="172"/>
    </row>
    <row r="20" spans="1:14" ht="15.75" customHeight="1">
      <c r="A20" s="158" t="s">
        <v>54</v>
      </c>
      <c r="B20" s="159"/>
      <c r="C20" s="159"/>
      <c r="D20" s="60"/>
      <c r="E20" s="60"/>
      <c r="F20" s="61"/>
      <c r="G20" s="60"/>
      <c r="H20" s="62">
        <f aca="true" t="shared" si="0" ref="H20:H28">+F20-G20</f>
        <v>0</v>
      </c>
      <c r="I20" s="62">
        <f aca="true" t="shared" si="1" ref="I20:I28">+E20+H20</f>
        <v>0</v>
      </c>
      <c r="J20" s="155"/>
      <c r="K20" s="156"/>
      <c r="L20" s="156"/>
      <c r="M20" s="156"/>
      <c r="N20" s="157"/>
    </row>
    <row r="21" spans="1:14" ht="15.75" customHeight="1">
      <c r="A21" s="158" t="s">
        <v>55</v>
      </c>
      <c r="B21" s="159"/>
      <c r="C21" s="159"/>
      <c r="D21" s="60"/>
      <c r="E21" s="60"/>
      <c r="F21" s="61"/>
      <c r="G21" s="60"/>
      <c r="H21" s="62">
        <f t="shared" si="0"/>
        <v>0</v>
      </c>
      <c r="I21" s="62">
        <f t="shared" si="1"/>
        <v>0</v>
      </c>
      <c r="J21" s="155"/>
      <c r="K21" s="156"/>
      <c r="L21" s="156"/>
      <c r="M21" s="156"/>
      <c r="N21" s="157"/>
    </row>
    <row r="22" spans="1:14" ht="15.75" customHeight="1">
      <c r="A22" s="158" t="s">
        <v>56</v>
      </c>
      <c r="B22" s="159"/>
      <c r="C22" s="159"/>
      <c r="D22" s="60"/>
      <c r="E22" s="60"/>
      <c r="F22" s="61"/>
      <c r="G22" s="60"/>
      <c r="H22" s="62">
        <f t="shared" si="0"/>
        <v>0</v>
      </c>
      <c r="I22" s="62">
        <f t="shared" si="1"/>
        <v>0</v>
      </c>
      <c r="J22" s="155"/>
      <c r="K22" s="156"/>
      <c r="L22" s="156"/>
      <c r="M22" s="156"/>
      <c r="N22" s="157"/>
    </row>
    <row r="23" spans="1:14" ht="15.75" customHeight="1">
      <c r="A23" s="158" t="s">
        <v>57</v>
      </c>
      <c r="B23" s="159"/>
      <c r="C23" s="159"/>
      <c r="D23" s="60"/>
      <c r="E23" s="60"/>
      <c r="F23" s="61"/>
      <c r="G23" s="60"/>
      <c r="H23" s="62">
        <f t="shared" si="0"/>
        <v>0</v>
      </c>
      <c r="I23" s="62">
        <f t="shared" si="1"/>
        <v>0</v>
      </c>
      <c r="J23" s="155"/>
      <c r="K23" s="156"/>
      <c r="L23" s="156"/>
      <c r="M23" s="156"/>
      <c r="N23" s="157"/>
    </row>
    <row r="24" spans="1:14" ht="15.75" customHeight="1">
      <c r="A24" s="158" t="s">
        <v>58</v>
      </c>
      <c r="B24" s="159"/>
      <c r="C24" s="159"/>
      <c r="D24" s="60"/>
      <c r="E24" s="60"/>
      <c r="F24" s="61"/>
      <c r="G24" s="60"/>
      <c r="H24" s="62">
        <f t="shared" si="0"/>
        <v>0</v>
      </c>
      <c r="I24" s="62">
        <f t="shared" si="1"/>
        <v>0</v>
      </c>
      <c r="J24" s="155"/>
      <c r="K24" s="156"/>
      <c r="L24" s="156"/>
      <c r="M24" s="156"/>
      <c r="N24" s="157"/>
    </row>
    <row r="25" spans="1:14" ht="15.75" customHeight="1">
      <c r="A25" s="158" t="s">
        <v>59</v>
      </c>
      <c r="B25" s="159"/>
      <c r="C25" s="159"/>
      <c r="D25" s="60"/>
      <c r="E25" s="60"/>
      <c r="F25" s="61"/>
      <c r="G25" s="60"/>
      <c r="H25" s="62">
        <f t="shared" si="0"/>
        <v>0</v>
      </c>
      <c r="I25" s="62">
        <f t="shared" si="1"/>
        <v>0</v>
      </c>
      <c r="J25" s="155"/>
      <c r="K25" s="156"/>
      <c r="L25" s="156"/>
      <c r="M25" s="156"/>
      <c r="N25" s="157"/>
    </row>
    <row r="26" spans="1:14" ht="15.75" customHeight="1">
      <c r="A26" s="158" t="s">
        <v>60</v>
      </c>
      <c r="B26" s="159"/>
      <c r="C26" s="159"/>
      <c r="D26" s="60"/>
      <c r="E26" s="60"/>
      <c r="F26" s="61"/>
      <c r="G26" s="60"/>
      <c r="H26" s="62">
        <f t="shared" si="0"/>
        <v>0</v>
      </c>
      <c r="I26" s="62">
        <f t="shared" si="1"/>
        <v>0</v>
      </c>
      <c r="J26" s="155"/>
      <c r="K26" s="156"/>
      <c r="L26" s="156"/>
      <c r="M26" s="156"/>
      <c r="N26" s="157"/>
    </row>
    <row r="27" spans="1:14" ht="15.75" customHeight="1">
      <c r="A27" s="158" t="s">
        <v>61</v>
      </c>
      <c r="B27" s="159"/>
      <c r="C27" s="159"/>
      <c r="D27" s="60"/>
      <c r="E27" s="60"/>
      <c r="F27" s="61"/>
      <c r="G27" s="60"/>
      <c r="H27" s="62">
        <f t="shared" si="0"/>
        <v>0</v>
      </c>
      <c r="I27" s="62">
        <f t="shared" si="1"/>
        <v>0</v>
      </c>
      <c r="J27" s="155"/>
      <c r="K27" s="156"/>
      <c r="L27" s="156"/>
      <c r="M27" s="156"/>
      <c r="N27" s="157"/>
    </row>
    <row r="28" spans="1:14" ht="15.75" customHeight="1" thickBot="1">
      <c r="A28" s="158" t="s">
        <v>62</v>
      </c>
      <c r="B28" s="159"/>
      <c r="C28" s="159"/>
      <c r="D28" s="60"/>
      <c r="E28" s="60"/>
      <c r="F28" s="61"/>
      <c r="G28" s="60"/>
      <c r="H28" s="62">
        <f t="shared" si="0"/>
        <v>0</v>
      </c>
      <c r="I28" s="62">
        <f t="shared" si="1"/>
        <v>0</v>
      </c>
      <c r="J28" s="139"/>
      <c r="K28" s="140"/>
      <c r="L28" s="140"/>
      <c r="M28" s="140"/>
      <c r="N28" s="141"/>
    </row>
    <row r="29" spans="1:14" ht="12.75" thickBot="1">
      <c r="A29" s="220" t="s">
        <v>47</v>
      </c>
      <c r="B29" s="221"/>
      <c r="C29" s="221"/>
      <c r="D29" s="57">
        <f aca="true" t="shared" si="2" ref="D29:I29">SUM(D19:D28)</f>
        <v>0</v>
      </c>
      <c r="E29" s="58">
        <f t="shared" si="2"/>
        <v>0</v>
      </c>
      <c r="F29" s="58">
        <f t="shared" si="2"/>
        <v>0</v>
      </c>
      <c r="G29" s="59">
        <f t="shared" si="2"/>
        <v>0</v>
      </c>
      <c r="H29" s="58">
        <f t="shared" si="2"/>
        <v>0</v>
      </c>
      <c r="I29" s="59">
        <f t="shared" si="2"/>
        <v>0</v>
      </c>
      <c r="J29" s="67"/>
      <c r="K29" s="56"/>
      <c r="L29" s="56"/>
      <c r="M29" s="56"/>
      <c r="N29" s="56"/>
    </row>
    <row r="30" spans="1:14" ht="12">
      <c r="A30" s="7"/>
      <c r="B30" s="7"/>
      <c r="C30" s="7"/>
      <c r="D30" s="10"/>
      <c r="E30" s="10"/>
      <c r="F30" s="10"/>
      <c r="G30" s="10"/>
      <c r="H30" s="10"/>
      <c r="I30" s="10"/>
      <c r="J30" s="67"/>
      <c r="K30" s="56"/>
      <c r="L30" s="56"/>
      <c r="M30" s="56"/>
      <c r="N30" s="56"/>
    </row>
    <row r="31" spans="1:14" ht="12">
      <c r="A31" s="7"/>
      <c r="B31" s="7"/>
      <c r="C31" s="7"/>
      <c r="D31" s="95" t="s">
        <v>100</v>
      </c>
      <c r="E31" s="96"/>
      <c r="F31" s="96"/>
      <c r="G31" s="96"/>
      <c r="H31" s="10"/>
      <c r="I31" s="39">
        <f>+I29*H9</f>
        <v>0</v>
      </c>
      <c r="J31" s="67"/>
      <c r="K31" s="56"/>
      <c r="L31" s="56"/>
      <c r="M31" s="56"/>
      <c r="N31" s="56"/>
    </row>
    <row r="32" spans="1:14" ht="12">
      <c r="A32" s="7"/>
      <c r="B32" s="7"/>
      <c r="C32" s="7"/>
      <c r="D32" s="95" t="s">
        <v>101</v>
      </c>
      <c r="E32" s="96"/>
      <c r="F32" s="96"/>
      <c r="G32" s="96"/>
      <c r="H32" s="10"/>
      <c r="I32" s="114">
        <v>750</v>
      </c>
      <c r="J32" s="67"/>
      <c r="K32" s="56"/>
      <c r="L32" s="56"/>
      <c r="M32" s="56"/>
      <c r="N32" s="56"/>
    </row>
    <row r="33" spans="1:14" ht="12">
      <c r="A33" s="7"/>
      <c r="B33" s="7"/>
      <c r="C33" s="7"/>
      <c r="D33" s="95" t="s">
        <v>104</v>
      </c>
      <c r="E33" s="96"/>
      <c r="F33" s="96"/>
      <c r="G33" s="78"/>
      <c r="H33" s="10"/>
      <c r="I33" s="39">
        <f>+I31*G33</f>
        <v>0</v>
      </c>
      <c r="J33" s="67"/>
      <c r="K33" s="56"/>
      <c r="L33" s="56"/>
      <c r="M33" s="56"/>
      <c r="N33" s="56"/>
    </row>
    <row r="34" spans="1:14" ht="12">
      <c r="A34" s="7"/>
      <c r="B34" s="7"/>
      <c r="C34" s="7"/>
      <c r="D34" s="95" t="s">
        <v>200</v>
      </c>
      <c r="E34" s="96"/>
      <c r="F34" s="96"/>
      <c r="G34" s="47">
        <v>0.01</v>
      </c>
      <c r="H34" s="10"/>
      <c r="I34" s="39">
        <f>+G34*I31</f>
        <v>0</v>
      </c>
      <c r="J34" s="67"/>
      <c r="K34" s="56"/>
      <c r="L34" s="56"/>
      <c r="M34" s="56"/>
      <c r="N34" s="56"/>
    </row>
    <row r="35" spans="1:14" ht="12">
      <c r="A35" s="7"/>
      <c r="B35" s="7"/>
      <c r="C35" s="7"/>
      <c r="D35" s="94" t="s">
        <v>102</v>
      </c>
      <c r="E35" s="10"/>
      <c r="F35" s="10"/>
      <c r="G35" s="10"/>
      <c r="H35" s="10"/>
      <c r="I35" s="97">
        <f>+I31-I32-I33-I34</f>
        <v>-750</v>
      </c>
      <c r="J35" s="67"/>
      <c r="K35" s="56"/>
      <c r="L35" s="56"/>
      <c r="M35" s="56"/>
      <c r="N35" s="56"/>
    </row>
    <row r="36" spans="1:11" ht="12">
      <c r="A36" s="22"/>
      <c r="B36" s="22"/>
      <c r="C36" s="22"/>
      <c r="D36" s="12"/>
      <c r="E36" s="21"/>
      <c r="F36" s="21"/>
      <c r="G36" s="21"/>
      <c r="H36" s="21"/>
      <c r="I36" s="21"/>
      <c r="J36" s="21"/>
      <c r="K36" s="12"/>
    </row>
    <row r="37" spans="1:11" ht="12">
      <c r="A37" s="23" t="s">
        <v>46</v>
      </c>
      <c r="B37" s="22"/>
      <c r="C37" s="22"/>
      <c r="D37" s="12"/>
      <c r="E37" s="21"/>
      <c r="F37" s="21"/>
      <c r="G37" s="21"/>
      <c r="H37" s="21"/>
      <c r="I37" s="21"/>
      <c r="J37" s="68">
        <f>+I29+G29-D29</f>
        <v>0</v>
      </c>
      <c r="K37" s="69" t="s">
        <v>51</v>
      </c>
    </row>
    <row r="38" spans="1:11" ht="12">
      <c r="A38" s="23" t="s">
        <v>64</v>
      </c>
      <c r="B38" s="22"/>
      <c r="C38" s="22"/>
      <c r="D38" s="12"/>
      <c r="E38" s="21"/>
      <c r="F38" s="21"/>
      <c r="G38" s="21"/>
      <c r="H38" s="21"/>
      <c r="I38" s="21"/>
      <c r="J38" s="21"/>
      <c r="K38" s="12"/>
    </row>
    <row r="39" spans="1:11" ht="12">
      <c r="A39" s="23"/>
      <c r="B39" s="22"/>
      <c r="C39" s="22"/>
      <c r="D39" s="12"/>
      <c r="E39" s="21"/>
      <c r="F39" s="21"/>
      <c r="G39" s="21"/>
      <c r="H39" s="21"/>
      <c r="I39" s="21"/>
      <c r="J39" s="21"/>
      <c r="K39" s="12"/>
    </row>
    <row r="40" spans="1:11" ht="12.75" thickBot="1">
      <c r="A40" s="23"/>
      <c r="B40" s="22"/>
      <c r="C40" s="22"/>
      <c r="D40" s="12"/>
      <c r="E40" s="21"/>
      <c r="F40" s="21"/>
      <c r="G40" s="21"/>
      <c r="H40" s="21"/>
      <c r="I40" s="21"/>
      <c r="J40" s="21"/>
      <c r="K40" s="12"/>
    </row>
    <row r="41" spans="1:14" ht="14.25" thickBot="1">
      <c r="A41" s="135" t="s">
        <v>74</v>
      </c>
      <c r="B41" s="136"/>
      <c r="C41" s="136"/>
      <c r="D41" s="136"/>
      <c r="E41" s="136"/>
      <c r="F41" s="136"/>
      <c r="G41" s="136"/>
      <c r="H41" s="136"/>
      <c r="I41" s="136"/>
      <c r="J41" s="136"/>
      <c r="K41" s="136"/>
      <c r="L41" s="136"/>
      <c r="M41" s="136"/>
      <c r="N41" s="137"/>
    </row>
    <row r="43" spans="1:11" ht="12">
      <c r="A43" s="138" t="s">
        <v>75</v>
      </c>
      <c r="B43" s="138"/>
      <c r="C43" s="138"/>
      <c r="D43" s="138"/>
      <c r="E43" s="138"/>
      <c r="F43" s="138"/>
      <c r="G43" s="138"/>
      <c r="H43" s="138"/>
      <c r="I43" s="138"/>
      <c r="J43" s="138"/>
      <c r="K43" s="138"/>
    </row>
    <row r="44" spans="1:14" ht="12.75" thickBot="1">
      <c r="A44" s="18"/>
      <c r="B44" s="18"/>
      <c r="C44" s="18"/>
      <c r="D44" s="18"/>
      <c r="E44" s="18"/>
      <c r="F44" s="18"/>
      <c r="G44" s="18"/>
      <c r="H44" s="18"/>
      <c r="I44" s="18"/>
      <c r="J44" s="18"/>
      <c r="K44" s="18"/>
      <c r="N44" s="3"/>
    </row>
    <row r="45" spans="1:14" ht="39.75">
      <c r="A45" s="151" t="s">
        <v>67</v>
      </c>
      <c r="B45" s="152"/>
      <c r="C45" s="152"/>
      <c r="D45" s="152"/>
      <c r="E45" s="152"/>
      <c r="F45" s="152"/>
      <c r="G45" s="152"/>
      <c r="H45" s="152"/>
      <c r="I45" s="152"/>
      <c r="J45" s="24" t="s">
        <v>68</v>
      </c>
      <c r="K45" s="24" t="s">
        <v>14</v>
      </c>
      <c r="L45" s="24" t="s">
        <v>69</v>
      </c>
      <c r="M45" s="25" t="s">
        <v>13</v>
      </c>
      <c r="N45" s="70"/>
    </row>
    <row r="46" spans="1:14" ht="21.75" customHeight="1">
      <c r="A46" s="218"/>
      <c r="B46" s="219"/>
      <c r="C46" s="219"/>
      <c r="D46" s="219"/>
      <c r="E46" s="219"/>
      <c r="F46" s="219"/>
      <c r="G46" s="219"/>
      <c r="H46" s="219"/>
      <c r="I46" s="219"/>
      <c r="J46" s="41">
        <v>0</v>
      </c>
      <c r="K46" s="45">
        <f>+J46*L46</f>
        <v>0</v>
      </c>
      <c r="L46" s="43"/>
      <c r="M46" s="71">
        <f>+K46*$H$9</f>
        <v>0</v>
      </c>
      <c r="N46" s="3"/>
    </row>
    <row r="47" spans="1:14" ht="21.75" customHeight="1">
      <c r="A47" s="218"/>
      <c r="B47" s="219"/>
      <c r="C47" s="219"/>
      <c r="D47" s="219"/>
      <c r="E47" s="219"/>
      <c r="F47" s="219"/>
      <c r="G47" s="219"/>
      <c r="H47" s="219"/>
      <c r="I47" s="219"/>
      <c r="J47" s="41"/>
      <c r="K47" s="45"/>
      <c r="L47" s="43"/>
      <c r="M47" s="71"/>
      <c r="N47" s="3"/>
    </row>
    <row r="48" spans="1:14" ht="21.75" customHeight="1">
      <c r="A48" s="218"/>
      <c r="B48" s="219"/>
      <c r="C48" s="219"/>
      <c r="D48" s="219"/>
      <c r="E48" s="219"/>
      <c r="F48" s="219"/>
      <c r="G48" s="219"/>
      <c r="H48" s="219"/>
      <c r="I48" s="219"/>
      <c r="J48" s="41"/>
      <c r="K48" s="45"/>
      <c r="L48" s="43"/>
      <c r="M48" s="71"/>
      <c r="N48" s="3"/>
    </row>
    <row r="49" spans="1:14" ht="21.75" customHeight="1">
      <c r="A49" s="218"/>
      <c r="B49" s="219"/>
      <c r="C49" s="219"/>
      <c r="D49" s="219"/>
      <c r="E49" s="219"/>
      <c r="F49" s="219"/>
      <c r="G49" s="219"/>
      <c r="H49" s="219"/>
      <c r="I49" s="219"/>
      <c r="J49" s="41"/>
      <c r="K49" s="45"/>
      <c r="L49" s="43"/>
      <c r="M49" s="71"/>
      <c r="N49" s="3"/>
    </row>
    <row r="50" spans="1:14" ht="21.75" customHeight="1">
      <c r="A50" s="218"/>
      <c r="B50" s="219"/>
      <c r="C50" s="219"/>
      <c r="D50" s="219"/>
      <c r="E50" s="219"/>
      <c r="F50" s="219"/>
      <c r="G50" s="219"/>
      <c r="H50" s="219"/>
      <c r="I50" s="219"/>
      <c r="J50" s="41"/>
      <c r="K50" s="45"/>
      <c r="L50" s="43"/>
      <c r="M50" s="71"/>
      <c r="N50" s="3"/>
    </row>
    <row r="51" spans="1:14" ht="21.75" customHeight="1">
      <c r="A51" s="218"/>
      <c r="B51" s="219"/>
      <c r="C51" s="219"/>
      <c r="D51" s="219"/>
      <c r="E51" s="219"/>
      <c r="F51" s="219"/>
      <c r="G51" s="219"/>
      <c r="H51" s="219"/>
      <c r="I51" s="219"/>
      <c r="J51" s="41"/>
      <c r="K51" s="45"/>
      <c r="L51" s="43"/>
      <c r="M51" s="71"/>
      <c r="N51" s="3"/>
    </row>
    <row r="52" spans="1:14" ht="21.75" customHeight="1">
      <c r="A52" s="218"/>
      <c r="B52" s="219"/>
      <c r="C52" s="219"/>
      <c r="D52" s="219"/>
      <c r="E52" s="219"/>
      <c r="F52" s="219"/>
      <c r="G52" s="219"/>
      <c r="H52" s="219"/>
      <c r="I52" s="219"/>
      <c r="J52" s="41"/>
      <c r="K52" s="45"/>
      <c r="L52" s="43"/>
      <c r="M52" s="71"/>
      <c r="N52" s="3"/>
    </row>
    <row r="53" spans="1:14" ht="21.75" customHeight="1">
      <c r="A53" s="218"/>
      <c r="B53" s="219"/>
      <c r="C53" s="219"/>
      <c r="D53" s="219"/>
      <c r="E53" s="219"/>
      <c r="F53" s="219"/>
      <c r="G53" s="219"/>
      <c r="H53" s="219"/>
      <c r="I53" s="219"/>
      <c r="J53" s="41"/>
      <c r="K53" s="45"/>
      <c r="L53" s="43"/>
      <c r="M53" s="71"/>
      <c r="N53" s="3"/>
    </row>
    <row r="54" spans="1:14" ht="21.75" customHeight="1" thickBot="1">
      <c r="A54" s="149"/>
      <c r="B54" s="150"/>
      <c r="C54" s="150"/>
      <c r="D54" s="150"/>
      <c r="E54" s="150"/>
      <c r="F54" s="150"/>
      <c r="G54" s="150"/>
      <c r="H54" s="150"/>
      <c r="I54" s="150"/>
      <c r="J54" s="42"/>
      <c r="K54" s="46"/>
      <c r="L54" s="44"/>
      <c r="M54" s="72"/>
      <c r="N54" s="3"/>
    </row>
    <row r="55" spans="1:13" ht="12">
      <c r="A55" s="23"/>
      <c r="B55" s="22"/>
      <c r="C55" s="22"/>
      <c r="D55" s="12"/>
      <c r="E55" s="21"/>
      <c r="F55" s="21"/>
      <c r="G55" s="21"/>
      <c r="H55" s="21"/>
      <c r="I55" s="21"/>
      <c r="J55" s="21"/>
      <c r="K55" s="74">
        <f>SUM(K46:K54)</f>
        <v>0</v>
      </c>
      <c r="M55" s="74">
        <f>SUM(M46:M54)</f>
        <v>0</v>
      </c>
    </row>
    <row r="56" spans="1:11" ht="12">
      <c r="A56" s="23"/>
      <c r="B56" s="22"/>
      <c r="C56" s="22"/>
      <c r="D56" s="12"/>
      <c r="E56" s="21"/>
      <c r="F56" s="21"/>
      <c r="G56" s="21"/>
      <c r="H56" s="21"/>
      <c r="I56" s="21"/>
      <c r="J56" s="21"/>
      <c r="K56" s="12"/>
    </row>
    <row r="58" ht="12">
      <c r="A58" s="1" t="s">
        <v>66</v>
      </c>
    </row>
    <row r="59" ht="12">
      <c r="A59" s="1" t="s">
        <v>40</v>
      </c>
    </row>
    <row r="60" spans="2:11" ht="12">
      <c r="B60" s="33"/>
      <c r="C60" s="33"/>
      <c r="D60" s="33"/>
      <c r="E60" s="33"/>
      <c r="F60" s="33"/>
      <c r="G60" s="33"/>
      <c r="H60" s="33"/>
      <c r="I60" s="33"/>
      <c r="J60" s="33"/>
      <c r="K60" s="33"/>
    </row>
    <row r="61" spans="1:11" ht="12">
      <c r="A61" s="23"/>
      <c r="B61" s="22"/>
      <c r="C61" s="22"/>
      <c r="D61" s="12"/>
      <c r="E61" s="21"/>
      <c r="F61" s="21"/>
      <c r="G61" s="21"/>
      <c r="H61" s="21"/>
      <c r="I61" s="21"/>
      <c r="J61" s="21"/>
      <c r="K61" s="12"/>
    </row>
    <row r="62" spans="1:11" ht="12">
      <c r="A62" s="23"/>
      <c r="B62" s="22"/>
      <c r="C62" s="22"/>
      <c r="D62" s="12"/>
      <c r="E62" s="21"/>
      <c r="F62" s="21"/>
      <c r="G62" s="21"/>
      <c r="H62" s="21"/>
      <c r="I62" s="21"/>
      <c r="J62" s="21"/>
      <c r="K62" s="12"/>
    </row>
    <row r="63" spans="1:11" ht="12.75" thickBot="1">
      <c r="A63" s="23"/>
      <c r="B63" s="22"/>
      <c r="C63" s="22"/>
      <c r="D63" s="12"/>
      <c r="E63" s="21"/>
      <c r="F63" s="21"/>
      <c r="G63" s="21"/>
      <c r="H63" s="21"/>
      <c r="I63" s="21"/>
      <c r="J63" s="21"/>
      <c r="K63" s="12"/>
    </row>
    <row r="64" spans="1:14" ht="14.25" thickBot="1">
      <c r="A64" s="135" t="s">
        <v>71</v>
      </c>
      <c r="B64" s="136"/>
      <c r="C64" s="136"/>
      <c r="D64" s="136"/>
      <c r="E64" s="136"/>
      <c r="F64" s="136"/>
      <c r="G64" s="136"/>
      <c r="H64" s="136"/>
      <c r="I64" s="136"/>
      <c r="J64" s="136"/>
      <c r="K64" s="136"/>
      <c r="L64" s="136"/>
      <c r="M64" s="136"/>
      <c r="N64" s="137"/>
    </row>
    <row r="65" spans="1:11" ht="12">
      <c r="A65" s="23"/>
      <c r="B65" s="22"/>
      <c r="C65" s="22"/>
      <c r="D65" s="12"/>
      <c r="E65" s="21"/>
      <c r="F65" s="21"/>
      <c r="G65" s="21"/>
      <c r="H65" s="21"/>
      <c r="I65" s="21"/>
      <c r="J65" s="21"/>
      <c r="K65" s="12"/>
    </row>
    <row r="66" spans="1:11" ht="12.75" thickBot="1">
      <c r="A66" s="23"/>
      <c r="B66" s="22"/>
      <c r="C66" s="22"/>
      <c r="D66" s="12"/>
      <c r="E66" s="21"/>
      <c r="F66" s="21"/>
      <c r="G66" s="21"/>
      <c r="H66" s="21"/>
      <c r="I66" s="21"/>
      <c r="J66" s="21"/>
      <c r="K66" s="12"/>
    </row>
    <row r="67" spans="1:14" ht="50.25" customHeight="1">
      <c r="A67" s="151" t="s">
        <v>67</v>
      </c>
      <c r="B67" s="152"/>
      <c r="C67" s="152"/>
      <c r="D67" s="152"/>
      <c r="E67" s="152"/>
      <c r="F67" s="152"/>
      <c r="G67" s="152"/>
      <c r="H67" s="152"/>
      <c r="I67" s="152"/>
      <c r="J67" s="73" t="s">
        <v>69</v>
      </c>
      <c r="K67" s="152" t="s">
        <v>70</v>
      </c>
      <c r="L67" s="152"/>
      <c r="M67" s="152"/>
      <c r="N67" s="222"/>
    </row>
    <row r="68" spans="1:14" ht="28.5" customHeight="1">
      <c r="A68" s="153"/>
      <c r="B68" s="154"/>
      <c r="C68" s="154"/>
      <c r="D68" s="154"/>
      <c r="E68" s="154"/>
      <c r="F68" s="154"/>
      <c r="G68" s="154"/>
      <c r="H68" s="154"/>
      <c r="I68" s="154"/>
      <c r="J68" s="52"/>
      <c r="K68" s="145"/>
      <c r="L68" s="145"/>
      <c r="M68" s="145"/>
      <c r="N68" s="146"/>
    </row>
    <row r="69" spans="1:14" ht="22.5" customHeight="1">
      <c r="A69" s="153"/>
      <c r="B69" s="154"/>
      <c r="C69" s="154"/>
      <c r="D69" s="154"/>
      <c r="E69" s="154"/>
      <c r="F69" s="154"/>
      <c r="G69" s="154"/>
      <c r="H69" s="154"/>
      <c r="I69" s="154"/>
      <c r="J69" s="52"/>
      <c r="K69" s="147"/>
      <c r="L69" s="147"/>
      <c r="M69" s="147"/>
      <c r="N69" s="148"/>
    </row>
    <row r="70" spans="1:14" ht="27" customHeight="1">
      <c r="A70" s="216"/>
      <c r="B70" s="217"/>
      <c r="C70" s="217"/>
      <c r="D70" s="217"/>
      <c r="E70" s="217"/>
      <c r="F70" s="217"/>
      <c r="G70" s="217"/>
      <c r="H70" s="217"/>
      <c r="I70" s="217"/>
      <c r="J70" s="52"/>
      <c r="K70" s="145"/>
      <c r="L70" s="145"/>
      <c r="M70" s="145"/>
      <c r="N70" s="146"/>
    </row>
    <row r="71" spans="1:14" ht="22.5" customHeight="1">
      <c r="A71" s="216"/>
      <c r="B71" s="217"/>
      <c r="C71" s="217"/>
      <c r="D71" s="217"/>
      <c r="E71" s="217"/>
      <c r="F71" s="217"/>
      <c r="G71" s="217"/>
      <c r="H71" s="217"/>
      <c r="I71" s="217"/>
      <c r="J71" s="52"/>
      <c r="K71" s="145"/>
      <c r="L71" s="145"/>
      <c r="M71" s="145"/>
      <c r="N71" s="146"/>
    </row>
    <row r="72" spans="1:14" ht="22.5" customHeight="1">
      <c r="A72" s="216"/>
      <c r="B72" s="217"/>
      <c r="C72" s="217"/>
      <c r="D72" s="217"/>
      <c r="E72" s="217"/>
      <c r="F72" s="217"/>
      <c r="G72" s="217"/>
      <c r="H72" s="217"/>
      <c r="I72" s="217"/>
      <c r="J72" s="52"/>
      <c r="K72" s="145"/>
      <c r="L72" s="145"/>
      <c r="M72" s="145"/>
      <c r="N72" s="146"/>
    </row>
    <row r="73" spans="1:14" ht="22.5" customHeight="1">
      <c r="A73" s="216"/>
      <c r="B73" s="217"/>
      <c r="C73" s="217"/>
      <c r="D73" s="217"/>
      <c r="E73" s="217"/>
      <c r="F73" s="217"/>
      <c r="G73" s="217"/>
      <c r="H73" s="217"/>
      <c r="I73" s="217"/>
      <c r="J73" s="52"/>
      <c r="K73" s="145"/>
      <c r="L73" s="145"/>
      <c r="M73" s="145"/>
      <c r="N73" s="146"/>
    </row>
    <row r="74" spans="1:14" ht="33" customHeight="1" thickBot="1">
      <c r="A74" s="223"/>
      <c r="B74" s="224"/>
      <c r="C74" s="224"/>
      <c r="D74" s="224"/>
      <c r="E74" s="224"/>
      <c r="F74" s="224"/>
      <c r="G74" s="224"/>
      <c r="H74" s="224"/>
      <c r="I74" s="224"/>
      <c r="J74" s="53"/>
      <c r="K74" s="225"/>
      <c r="L74" s="225"/>
      <c r="M74" s="225"/>
      <c r="N74" s="226"/>
    </row>
    <row r="75" spans="1:11" ht="12">
      <c r="A75" s="23"/>
      <c r="B75" s="22"/>
      <c r="C75" s="22"/>
      <c r="D75" s="12"/>
      <c r="E75" s="21"/>
      <c r="F75" s="21"/>
      <c r="G75" s="21"/>
      <c r="H75" s="21"/>
      <c r="I75" s="21"/>
      <c r="J75" s="21"/>
      <c r="K75" s="12"/>
    </row>
    <row r="76" spans="1:11" ht="12">
      <c r="A76" s="23"/>
      <c r="B76" s="22"/>
      <c r="C76" s="22"/>
      <c r="D76" s="12"/>
      <c r="E76" s="21"/>
      <c r="F76" s="21"/>
      <c r="G76" s="21"/>
      <c r="H76" s="21"/>
      <c r="I76" s="21"/>
      <c r="J76" s="21"/>
      <c r="K76" s="12"/>
    </row>
    <row r="77" spans="1:11" ht="12">
      <c r="A77" s="23"/>
      <c r="B77" s="22"/>
      <c r="C77" s="22"/>
      <c r="D77" s="12"/>
      <c r="E77" s="21"/>
      <c r="F77" s="21"/>
      <c r="G77" s="21"/>
      <c r="H77" s="21"/>
      <c r="I77" s="21"/>
      <c r="J77" s="21"/>
      <c r="K77" s="12"/>
    </row>
    <row r="78" ht="12.75" thickBot="1"/>
    <row r="79" spans="1:14" ht="14.25" thickBot="1">
      <c r="A79" s="135" t="s">
        <v>63</v>
      </c>
      <c r="B79" s="136"/>
      <c r="C79" s="136"/>
      <c r="D79" s="136"/>
      <c r="E79" s="136"/>
      <c r="F79" s="136"/>
      <c r="G79" s="136"/>
      <c r="H79" s="136"/>
      <c r="I79" s="136"/>
      <c r="J79" s="136"/>
      <c r="K79" s="136"/>
      <c r="L79" s="136"/>
      <c r="M79" s="136"/>
      <c r="N79" s="137"/>
    </row>
    <row r="81" spans="1:11" ht="12">
      <c r="A81" s="138" t="s">
        <v>39</v>
      </c>
      <c r="B81" s="138"/>
      <c r="C81" s="138"/>
      <c r="D81" s="138"/>
      <c r="E81" s="138"/>
      <c r="F81" s="138"/>
      <c r="G81" s="138"/>
      <c r="H81" s="138"/>
      <c r="I81" s="138"/>
      <c r="J81" s="138"/>
      <c r="K81" s="138"/>
    </row>
    <row r="82" spans="1:14" ht="12.75" thickBot="1">
      <c r="A82" s="18"/>
      <c r="B82" s="18"/>
      <c r="C82" s="18"/>
      <c r="D82" s="18"/>
      <c r="E82" s="18"/>
      <c r="F82" s="18"/>
      <c r="G82" s="18"/>
      <c r="H82" s="18"/>
      <c r="I82" s="18"/>
      <c r="J82" s="18"/>
      <c r="K82" s="18"/>
      <c r="N82" s="3"/>
    </row>
    <row r="83" spans="1:14" ht="39.75">
      <c r="A83" s="142" t="s">
        <v>67</v>
      </c>
      <c r="B83" s="143"/>
      <c r="C83" s="143"/>
      <c r="D83" s="143"/>
      <c r="E83" s="143"/>
      <c r="F83" s="143"/>
      <c r="G83" s="143"/>
      <c r="H83" s="143"/>
      <c r="I83" s="144"/>
      <c r="J83" s="24" t="s">
        <v>68</v>
      </c>
      <c r="K83" s="24" t="s">
        <v>14</v>
      </c>
      <c r="L83" s="24" t="s">
        <v>69</v>
      </c>
      <c r="M83" s="25" t="s">
        <v>13</v>
      </c>
      <c r="N83" s="70"/>
    </row>
    <row r="84" spans="1:14" ht="12">
      <c r="A84" s="128"/>
      <c r="B84" s="129"/>
      <c r="C84" s="129"/>
      <c r="D84" s="129"/>
      <c r="E84" s="129"/>
      <c r="F84" s="129"/>
      <c r="G84" s="129"/>
      <c r="H84" s="129"/>
      <c r="I84" s="129"/>
      <c r="J84" s="41"/>
      <c r="K84" s="45">
        <f>+J84*L84</f>
        <v>0</v>
      </c>
      <c r="L84" s="43"/>
      <c r="M84" s="71">
        <f>+K84*$H$9</f>
        <v>0</v>
      </c>
      <c r="N84" s="3"/>
    </row>
    <row r="85" spans="1:14" ht="12">
      <c r="A85" s="128"/>
      <c r="B85" s="129"/>
      <c r="C85" s="129"/>
      <c r="D85" s="129"/>
      <c r="E85" s="129"/>
      <c r="F85" s="129"/>
      <c r="G85" s="129"/>
      <c r="H85" s="129"/>
      <c r="I85" s="129"/>
      <c r="J85" s="41"/>
      <c r="K85" s="45">
        <f>+J85*L85</f>
        <v>0</v>
      </c>
      <c r="L85" s="43"/>
      <c r="M85" s="71">
        <f>+K85*$H$9</f>
        <v>0</v>
      </c>
      <c r="N85" s="3"/>
    </row>
    <row r="86" spans="1:14" ht="12">
      <c r="A86" s="128"/>
      <c r="B86" s="129"/>
      <c r="C86" s="129"/>
      <c r="D86" s="129"/>
      <c r="E86" s="129"/>
      <c r="F86" s="129"/>
      <c r="G86" s="129"/>
      <c r="H86" s="129"/>
      <c r="I86" s="129"/>
      <c r="J86" s="41">
        <v>0</v>
      </c>
      <c r="K86" s="45">
        <f>+J86*L86</f>
        <v>0</v>
      </c>
      <c r="L86" s="43"/>
      <c r="M86" s="71">
        <f>+K86*$H$9</f>
        <v>0</v>
      </c>
      <c r="N86" s="3"/>
    </row>
    <row r="87" spans="1:14" ht="12">
      <c r="A87" s="128"/>
      <c r="B87" s="129"/>
      <c r="C87" s="129"/>
      <c r="D87" s="129"/>
      <c r="E87" s="129"/>
      <c r="F87" s="129"/>
      <c r="G87" s="129"/>
      <c r="H87" s="129"/>
      <c r="I87" s="129"/>
      <c r="J87" s="41">
        <v>0</v>
      </c>
      <c r="K87" s="45">
        <f>+J87*L87</f>
        <v>0</v>
      </c>
      <c r="L87" s="43"/>
      <c r="M87" s="71">
        <f>+K87*$H$9</f>
        <v>0</v>
      </c>
      <c r="N87" s="3"/>
    </row>
    <row r="88" spans="1:14" ht="12.75" thickBot="1">
      <c r="A88" s="130"/>
      <c r="B88" s="131"/>
      <c r="C88" s="131"/>
      <c r="D88" s="131"/>
      <c r="E88" s="131"/>
      <c r="F88" s="131"/>
      <c r="G88" s="131"/>
      <c r="H88" s="131"/>
      <c r="I88" s="131"/>
      <c r="J88" s="42">
        <v>0</v>
      </c>
      <c r="K88" s="46">
        <f>+J88*L88</f>
        <v>0</v>
      </c>
      <c r="L88" s="44"/>
      <c r="M88" s="72">
        <f>+K88*$H$9</f>
        <v>0</v>
      </c>
      <c r="N88" s="3"/>
    </row>
    <row r="89" spans="1:14" ht="12">
      <c r="A89" s="18"/>
      <c r="B89" s="18"/>
      <c r="C89" s="18"/>
      <c r="D89" s="18"/>
      <c r="E89" s="18"/>
      <c r="F89" s="18"/>
      <c r="G89" s="18"/>
      <c r="H89" s="18"/>
      <c r="I89" s="18"/>
      <c r="J89" s="18"/>
      <c r="K89" s="18"/>
      <c r="N89" s="3"/>
    </row>
    <row r="90" spans="1:11" ht="12">
      <c r="A90" s="18"/>
      <c r="B90" s="18"/>
      <c r="C90" s="18"/>
      <c r="D90" s="18"/>
      <c r="E90" s="18"/>
      <c r="F90" s="18"/>
      <c r="G90" s="18"/>
      <c r="H90" s="18"/>
      <c r="I90" s="18"/>
      <c r="J90" s="18"/>
      <c r="K90" s="18"/>
    </row>
    <row r="91" ht="16.5" customHeight="1">
      <c r="A91" s="1" t="s">
        <v>65</v>
      </c>
    </row>
    <row r="92" ht="16.5" customHeight="1">
      <c r="A92" s="1" t="s">
        <v>66</v>
      </c>
    </row>
    <row r="93" ht="16.5" customHeight="1">
      <c r="A93" s="1" t="s">
        <v>40</v>
      </c>
    </row>
    <row r="94" spans="1:11" ht="16.5" customHeight="1">
      <c r="A94" s="1" t="s">
        <v>41</v>
      </c>
      <c r="B94" s="33"/>
      <c r="C94" s="33"/>
      <c r="D94" s="33"/>
      <c r="E94" s="33"/>
      <c r="F94" s="33"/>
      <c r="G94" s="33"/>
      <c r="H94" s="33"/>
      <c r="I94" s="33"/>
      <c r="J94" s="33"/>
      <c r="K94" s="33"/>
    </row>
    <row r="95" spans="1:11" ht="16.5" customHeight="1">
      <c r="A95" s="33"/>
      <c r="B95" s="33"/>
      <c r="C95" s="33"/>
      <c r="D95" s="33"/>
      <c r="E95" s="33"/>
      <c r="F95" s="33"/>
      <c r="G95" s="33"/>
      <c r="H95" s="33"/>
      <c r="I95" s="33"/>
      <c r="J95" s="33"/>
      <c r="K95" s="33"/>
    </row>
    <row r="96" ht="12.75" thickBot="1"/>
    <row r="97" spans="1:14" ht="14.25" thickBot="1">
      <c r="A97" s="135" t="s">
        <v>29</v>
      </c>
      <c r="B97" s="136"/>
      <c r="C97" s="136"/>
      <c r="D97" s="136"/>
      <c r="E97" s="136"/>
      <c r="F97" s="136"/>
      <c r="G97" s="136"/>
      <c r="H97" s="136"/>
      <c r="I97" s="136"/>
      <c r="J97" s="136"/>
      <c r="K97" s="136"/>
      <c r="L97" s="136"/>
      <c r="M97" s="136"/>
      <c r="N97" s="137"/>
    </row>
    <row r="98" spans="1:13" ht="13.5">
      <c r="A98" s="17"/>
      <c r="B98" s="17"/>
      <c r="C98" s="17"/>
      <c r="D98" s="17"/>
      <c r="E98" s="17"/>
      <c r="F98" s="17"/>
      <c r="G98" s="17"/>
      <c r="H98" s="17"/>
      <c r="I98" s="17"/>
      <c r="J98" s="17"/>
      <c r="K98" s="17"/>
      <c r="L98" s="17"/>
      <c r="M98" s="17"/>
    </row>
    <row r="99" spans="1:13" ht="12.75" thickBot="1">
      <c r="A99" s="19"/>
      <c r="B99" s="19"/>
      <c r="C99" s="19"/>
      <c r="D99" s="19"/>
      <c r="E99" s="19"/>
      <c r="F99" s="19"/>
      <c r="G99" s="19"/>
      <c r="H99" s="19"/>
      <c r="I99" s="19"/>
      <c r="J99" s="19"/>
      <c r="K99" s="19"/>
      <c r="L99" s="19"/>
      <c r="M99" s="19"/>
    </row>
    <row r="100" spans="1:14" ht="39.75" customHeight="1">
      <c r="A100" s="151" t="s">
        <v>73</v>
      </c>
      <c r="B100" s="152"/>
      <c r="C100" s="152"/>
      <c r="D100" s="152"/>
      <c r="E100" s="152"/>
      <c r="F100" s="152"/>
      <c r="G100" s="152"/>
      <c r="H100" s="152"/>
      <c r="I100" s="152"/>
      <c r="J100" s="24" t="s">
        <v>12</v>
      </c>
      <c r="K100" s="24" t="s">
        <v>14</v>
      </c>
      <c r="L100" s="24" t="s">
        <v>15</v>
      </c>
      <c r="M100" s="25" t="s">
        <v>13</v>
      </c>
      <c r="N100" s="75"/>
    </row>
    <row r="101" spans="1:14" ht="12.75" thickBot="1">
      <c r="A101" s="130"/>
      <c r="B101" s="131"/>
      <c r="C101" s="131"/>
      <c r="D101" s="131"/>
      <c r="E101" s="131"/>
      <c r="F101" s="131"/>
      <c r="G101" s="131"/>
      <c r="H101" s="131"/>
      <c r="I101" s="131"/>
      <c r="J101" s="42">
        <v>0</v>
      </c>
      <c r="K101" s="46">
        <f>+J101*L101</f>
        <v>0</v>
      </c>
      <c r="L101" s="44"/>
      <c r="M101" s="72">
        <f>+K101*$H$9</f>
        <v>0</v>
      </c>
      <c r="N101" s="3"/>
    </row>
    <row r="102" spans="1:14" ht="12.75" thickBot="1">
      <c r="A102" s="130"/>
      <c r="B102" s="131"/>
      <c r="C102" s="131"/>
      <c r="D102" s="131"/>
      <c r="E102" s="131"/>
      <c r="F102" s="131"/>
      <c r="G102" s="131"/>
      <c r="H102" s="131"/>
      <c r="I102" s="131"/>
      <c r="J102" s="42">
        <v>0</v>
      </c>
      <c r="K102" s="46">
        <f>+J102*L102</f>
        <v>0</v>
      </c>
      <c r="L102" s="44"/>
      <c r="M102" s="72">
        <f>+K102*$H$9</f>
        <v>0</v>
      </c>
      <c r="N102" s="3"/>
    </row>
    <row r="103" spans="1:13" ht="12">
      <c r="A103" s="22"/>
      <c r="B103" s="22"/>
      <c r="C103" s="22"/>
      <c r="D103" s="22"/>
      <c r="E103" s="22"/>
      <c r="F103" s="22"/>
      <c r="G103" s="22"/>
      <c r="H103" s="22"/>
      <c r="I103" s="22"/>
      <c r="J103" s="12"/>
      <c r="K103" s="32"/>
      <c r="L103" s="19"/>
      <c r="M103" s="26"/>
    </row>
    <row r="104" spans="1:13" ht="12">
      <c r="A104" s="22"/>
      <c r="B104" s="22"/>
      <c r="C104" s="22"/>
      <c r="D104" s="22"/>
      <c r="E104" s="22"/>
      <c r="F104" s="22"/>
      <c r="G104" s="22"/>
      <c r="H104" s="22"/>
      <c r="I104" s="22"/>
      <c r="J104" s="12"/>
      <c r="K104" s="12"/>
      <c r="L104" s="19"/>
      <c r="M104" s="19"/>
    </row>
    <row r="105" ht="12.75" thickBot="1"/>
    <row r="106" spans="1:14" ht="14.25" thickBot="1">
      <c r="A106" s="135" t="s">
        <v>107</v>
      </c>
      <c r="B106" s="136"/>
      <c r="C106" s="136"/>
      <c r="D106" s="136"/>
      <c r="E106" s="136"/>
      <c r="F106" s="136"/>
      <c r="G106" s="136"/>
      <c r="H106" s="136"/>
      <c r="I106" s="136"/>
      <c r="J106" s="136"/>
      <c r="K106" s="136"/>
      <c r="L106" s="136"/>
      <c r="M106" s="136"/>
      <c r="N106" s="137"/>
    </row>
    <row r="107" ht="12.75" thickBot="1"/>
    <row r="108" spans="1:11" ht="12">
      <c r="A108" s="229" t="s">
        <v>108</v>
      </c>
      <c r="B108" s="230"/>
      <c r="C108" s="230"/>
      <c r="D108" s="230"/>
      <c r="E108" s="230"/>
      <c r="F108" s="230"/>
      <c r="G108" s="231" t="s">
        <v>9</v>
      </c>
      <c r="H108" s="232"/>
      <c r="I108" s="232"/>
      <c r="J108" s="232"/>
      <c r="K108" s="233"/>
    </row>
    <row r="109" spans="1:11" ht="12">
      <c r="A109" s="234"/>
      <c r="B109" s="235"/>
      <c r="C109" s="235"/>
      <c r="D109" s="235"/>
      <c r="E109" s="235"/>
      <c r="F109" s="236"/>
      <c r="G109" s="237"/>
      <c r="H109" s="235"/>
      <c r="I109" s="235"/>
      <c r="J109" s="235"/>
      <c r="K109" s="238"/>
    </row>
    <row r="110" spans="1:11" ht="12">
      <c r="A110" s="239"/>
      <c r="B110" s="240"/>
      <c r="C110" s="240"/>
      <c r="D110" s="240"/>
      <c r="E110" s="240"/>
      <c r="F110" s="241"/>
      <c r="G110" s="242"/>
      <c r="H110" s="240"/>
      <c r="I110" s="240"/>
      <c r="J110" s="240"/>
      <c r="K110" s="243"/>
    </row>
    <row r="111" spans="1:11" ht="12.75" thickBot="1">
      <c r="A111" s="244"/>
      <c r="B111" s="245"/>
      <c r="C111" s="245"/>
      <c r="D111" s="245"/>
      <c r="E111" s="245"/>
      <c r="F111" s="246"/>
      <c r="G111" s="247"/>
      <c r="H111" s="245"/>
      <c r="I111" s="245"/>
      <c r="J111" s="245"/>
      <c r="K111" s="248"/>
    </row>
    <row r="112" spans="1:11" ht="12">
      <c r="A112" s="2"/>
      <c r="B112" s="2"/>
      <c r="C112" s="2"/>
      <c r="D112" s="2"/>
      <c r="E112" s="2"/>
      <c r="F112" s="2"/>
      <c r="G112" s="2"/>
      <c r="H112" s="2"/>
      <c r="I112" s="2"/>
      <c r="J112" s="2"/>
      <c r="K112" s="2"/>
    </row>
    <row r="113" ht="12.75" thickBot="1"/>
    <row r="114" spans="1:14" ht="14.25" thickBot="1">
      <c r="A114" s="135" t="s">
        <v>42</v>
      </c>
      <c r="B114" s="136"/>
      <c r="C114" s="136"/>
      <c r="D114" s="136"/>
      <c r="E114" s="136"/>
      <c r="F114" s="136"/>
      <c r="G114" s="136"/>
      <c r="H114" s="136"/>
      <c r="I114" s="136"/>
      <c r="J114" s="136"/>
      <c r="K114" s="136"/>
      <c r="L114" s="136"/>
      <c r="M114" s="136"/>
      <c r="N114" s="137"/>
    </row>
    <row r="115" spans="1:7" ht="12">
      <c r="A115" s="3"/>
      <c r="B115" s="4"/>
      <c r="C115" s="4"/>
      <c r="D115" s="4"/>
      <c r="E115" s="4"/>
      <c r="F115" s="3"/>
      <c r="G115" s="3"/>
    </row>
    <row r="116" spans="1:13" ht="12">
      <c r="A116" s="16" t="s">
        <v>109</v>
      </c>
      <c r="B116" s="6"/>
      <c r="C116" s="6"/>
      <c r="D116" s="6"/>
      <c r="E116" s="13"/>
      <c r="F116" s="6"/>
      <c r="G116" s="108">
        <v>1500</v>
      </c>
      <c r="H116" s="109" t="s">
        <v>22</v>
      </c>
      <c r="I116" s="109"/>
      <c r="J116" s="109"/>
      <c r="K116" s="109"/>
      <c r="L116" s="110"/>
      <c r="M116" s="35"/>
    </row>
    <row r="117" spans="1:8" ht="12">
      <c r="A117" s="16" t="s">
        <v>110</v>
      </c>
      <c r="B117" s="6"/>
      <c r="C117" s="6"/>
      <c r="D117" s="6"/>
      <c r="E117" s="13"/>
      <c r="F117" s="6"/>
      <c r="G117" s="108">
        <v>700</v>
      </c>
      <c r="H117" s="13"/>
    </row>
    <row r="118" spans="1:8" ht="12">
      <c r="A118" s="16"/>
      <c r="B118" s="6"/>
      <c r="C118" s="6"/>
      <c r="D118" s="6"/>
      <c r="E118" s="13"/>
      <c r="F118" s="6"/>
      <c r="G118" s="13"/>
      <c r="H118" s="13"/>
    </row>
    <row r="119" spans="1:7" ht="12.75" thickBot="1">
      <c r="A119" s="3"/>
      <c r="B119" s="6"/>
      <c r="C119" s="6"/>
      <c r="D119" s="6"/>
      <c r="E119" s="6"/>
      <c r="F119" s="3"/>
      <c r="G119" s="3"/>
    </row>
    <row r="120" spans="1:14" ht="14.25" thickBot="1">
      <c r="A120" s="135" t="s">
        <v>27</v>
      </c>
      <c r="B120" s="136"/>
      <c r="C120" s="136"/>
      <c r="D120" s="136"/>
      <c r="E120" s="136"/>
      <c r="F120" s="136"/>
      <c r="G120" s="136"/>
      <c r="H120" s="136"/>
      <c r="I120" s="136"/>
      <c r="J120" s="136"/>
      <c r="K120" s="136"/>
      <c r="L120" s="136"/>
      <c r="M120" s="136"/>
      <c r="N120" s="137"/>
    </row>
    <row r="121" spans="1:7" ht="12">
      <c r="A121" s="3"/>
      <c r="B121" s="7"/>
      <c r="C121" s="7"/>
      <c r="D121" s="7"/>
      <c r="E121" s="7"/>
      <c r="F121" s="3"/>
      <c r="G121" s="3"/>
    </row>
    <row r="122" spans="1:11" ht="12.75" customHeight="1">
      <c r="A122" s="249" t="s">
        <v>31</v>
      </c>
      <c r="B122" s="249"/>
      <c r="C122" s="249"/>
      <c r="D122" s="249"/>
      <c r="E122" s="249"/>
      <c r="F122" s="249"/>
      <c r="G122" s="249"/>
      <c r="H122" s="249"/>
      <c r="I122" s="249"/>
      <c r="J122" s="249"/>
      <c r="K122" s="249"/>
    </row>
    <row r="123" spans="1:6" ht="12">
      <c r="A123" s="8"/>
      <c r="B123" s="8"/>
      <c r="C123" s="8"/>
      <c r="D123" s="8"/>
      <c r="E123" s="3"/>
      <c r="F123" s="3"/>
    </row>
    <row r="124" spans="1:10" s="16" customFormat="1" ht="51" customHeight="1">
      <c r="A124" s="250" t="s">
        <v>16</v>
      </c>
      <c r="B124" s="250"/>
      <c r="C124" s="250"/>
      <c r="D124" s="37" t="s">
        <v>5</v>
      </c>
      <c r="E124" s="250" t="s">
        <v>77</v>
      </c>
      <c r="F124" s="250"/>
      <c r="G124" s="250" t="s">
        <v>76</v>
      </c>
      <c r="H124" s="250"/>
      <c r="I124" s="40" t="s">
        <v>6</v>
      </c>
      <c r="J124" s="38"/>
    </row>
    <row r="125" spans="1:10" ht="12">
      <c r="A125" s="227" t="s">
        <v>10</v>
      </c>
      <c r="B125" s="227"/>
      <c r="C125" s="227"/>
      <c r="D125" s="47">
        <v>1</v>
      </c>
      <c r="E125" s="228">
        <f>+I125*78%</f>
        <v>-585</v>
      </c>
      <c r="F125" s="228"/>
      <c r="G125" s="228">
        <f>+I125*22%</f>
        <v>-165</v>
      </c>
      <c r="H125" s="228"/>
      <c r="I125" s="34">
        <f>+$I$35*$D125</f>
        <v>-750</v>
      </c>
      <c r="J125" s="19"/>
    </row>
    <row r="126" spans="1:10" ht="12">
      <c r="A126" s="227" t="s">
        <v>78</v>
      </c>
      <c r="B126" s="227"/>
      <c r="C126" s="227"/>
      <c r="D126" s="47">
        <v>0</v>
      </c>
      <c r="E126" s="228">
        <f aca="true" t="shared" si="3" ref="E126:E134">+I126*78%</f>
        <v>0</v>
      </c>
      <c r="F126" s="228"/>
      <c r="G126" s="228">
        <f aca="true" t="shared" si="4" ref="G126:G134">+I126*22%</f>
        <v>0</v>
      </c>
      <c r="H126" s="228"/>
      <c r="I126" s="34">
        <f aca="true" t="shared" si="5" ref="I126:I134">+$I$35*$D126</f>
        <v>0</v>
      </c>
      <c r="J126" s="19"/>
    </row>
    <row r="127" spans="1:10" ht="12">
      <c r="A127" s="227" t="s">
        <v>79</v>
      </c>
      <c r="B127" s="227"/>
      <c r="C127" s="227"/>
      <c r="D127" s="47">
        <v>0</v>
      </c>
      <c r="E127" s="228">
        <f t="shared" si="3"/>
        <v>0</v>
      </c>
      <c r="F127" s="228"/>
      <c r="G127" s="228">
        <f t="shared" si="4"/>
        <v>0</v>
      </c>
      <c r="H127" s="228"/>
      <c r="I127" s="34">
        <f t="shared" si="5"/>
        <v>0</v>
      </c>
      <c r="J127" s="19"/>
    </row>
    <row r="128" spans="1:10" ht="12">
      <c r="A128" s="227" t="s">
        <v>81</v>
      </c>
      <c r="B128" s="227"/>
      <c r="C128" s="227"/>
      <c r="D128" s="47">
        <v>0</v>
      </c>
      <c r="E128" s="228">
        <f t="shared" si="3"/>
        <v>0</v>
      </c>
      <c r="F128" s="228"/>
      <c r="G128" s="228">
        <f t="shared" si="4"/>
        <v>0</v>
      </c>
      <c r="H128" s="228"/>
      <c r="I128" s="34">
        <f t="shared" si="5"/>
        <v>0</v>
      </c>
      <c r="J128" s="19"/>
    </row>
    <row r="129" spans="1:10" ht="12">
      <c r="A129" s="227" t="s">
        <v>80</v>
      </c>
      <c r="B129" s="227"/>
      <c r="C129" s="227"/>
      <c r="D129" s="47">
        <v>0</v>
      </c>
      <c r="E129" s="228">
        <f t="shared" si="3"/>
        <v>0</v>
      </c>
      <c r="F129" s="228"/>
      <c r="G129" s="228">
        <f t="shared" si="4"/>
        <v>0</v>
      </c>
      <c r="H129" s="228"/>
      <c r="I129" s="34">
        <f t="shared" si="5"/>
        <v>0</v>
      </c>
      <c r="J129" s="19"/>
    </row>
    <row r="130" spans="1:10" ht="12">
      <c r="A130" s="227" t="s">
        <v>7</v>
      </c>
      <c r="B130" s="227"/>
      <c r="C130" s="227"/>
      <c r="D130" s="47">
        <v>0</v>
      </c>
      <c r="E130" s="228">
        <f t="shared" si="3"/>
        <v>0</v>
      </c>
      <c r="F130" s="228"/>
      <c r="G130" s="228">
        <f t="shared" si="4"/>
        <v>0</v>
      </c>
      <c r="H130" s="228"/>
      <c r="I130" s="34">
        <f t="shared" si="5"/>
        <v>0</v>
      </c>
      <c r="J130" s="19"/>
    </row>
    <row r="131" spans="1:10" ht="12">
      <c r="A131" s="227" t="s">
        <v>8</v>
      </c>
      <c r="B131" s="227"/>
      <c r="C131" s="227"/>
      <c r="D131" s="47">
        <v>0</v>
      </c>
      <c r="E131" s="228">
        <f t="shared" si="3"/>
        <v>0</v>
      </c>
      <c r="F131" s="228"/>
      <c r="G131" s="228">
        <f t="shared" si="4"/>
        <v>0</v>
      </c>
      <c r="H131" s="228"/>
      <c r="I131" s="34">
        <f t="shared" si="5"/>
        <v>0</v>
      </c>
      <c r="J131" s="19"/>
    </row>
    <row r="132" spans="1:10" ht="12">
      <c r="A132" s="227" t="s">
        <v>8</v>
      </c>
      <c r="B132" s="227"/>
      <c r="C132" s="227"/>
      <c r="D132" s="47">
        <v>0</v>
      </c>
      <c r="E132" s="228">
        <f t="shared" si="3"/>
        <v>0</v>
      </c>
      <c r="F132" s="228"/>
      <c r="G132" s="228">
        <f t="shared" si="4"/>
        <v>0</v>
      </c>
      <c r="H132" s="228"/>
      <c r="I132" s="34">
        <f t="shared" si="5"/>
        <v>0</v>
      </c>
      <c r="J132" s="19"/>
    </row>
    <row r="133" spans="1:10" ht="12">
      <c r="A133" s="227" t="s">
        <v>8</v>
      </c>
      <c r="B133" s="227"/>
      <c r="C133" s="227"/>
      <c r="D133" s="47">
        <v>0</v>
      </c>
      <c r="E133" s="228">
        <f t="shared" si="3"/>
        <v>0</v>
      </c>
      <c r="F133" s="228"/>
      <c r="G133" s="228">
        <f t="shared" si="4"/>
        <v>0</v>
      </c>
      <c r="H133" s="228"/>
      <c r="I133" s="34">
        <f t="shared" si="5"/>
        <v>0</v>
      </c>
      <c r="J133" s="19"/>
    </row>
    <row r="134" spans="1:10" ht="12">
      <c r="A134" s="227" t="s">
        <v>8</v>
      </c>
      <c r="B134" s="227"/>
      <c r="C134" s="227"/>
      <c r="D134" s="47">
        <v>0</v>
      </c>
      <c r="E134" s="228">
        <f t="shared" si="3"/>
        <v>0</v>
      </c>
      <c r="F134" s="228"/>
      <c r="G134" s="228">
        <f t="shared" si="4"/>
        <v>0</v>
      </c>
      <c r="H134" s="228"/>
      <c r="I134" s="34">
        <f t="shared" si="5"/>
        <v>0</v>
      </c>
      <c r="J134" s="19"/>
    </row>
    <row r="135" spans="1:11" ht="12">
      <c r="A135" s="9"/>
      <c r="B135" s="19"/>
      <c r="C135" s="19"/>
      <c r="D135" s="27">
        <f>SUM(D125:D134)</f>
        <v>1</v>
      </c>
      <c r="E135" s="9"/>
      <c r="F135" s="19"/>
      <c r="G135" s="39" t="s">
        <v>4</v>
      </c>
      <c r="H135" s="19"/>
      <c r="I135" s="10">
        <f>SUM(I125:I134)</f>
        <v>-750</v>
      </c>
      <c r="J135" s="87"/>
      <c r="K135" s="88"/>
    </row>
    <row r="136" spans="1:10" ht="12">
      <c r="A136" s="3"/>
      <c r="B136" s="19"/>
      <c r="C136" s="19"/>
      <c r="D136" s="3"/>
      <c r="E136" s="3"/>
      <c r="F136" s="3"/>
      <c r="G136" s="3"/>
      <c r="H136" s="19"/>
      <c r="I136" s="19"/>
      <c r="J136" s="19"/>
    </row>
    <row r="137" spans="1:14" ht="25.5" customHeight="1">
      <c r="A137" s="251" t="s">
        <v>11</v>
      </c>
      <c r="B137" s="251"/>
      <c r="C137" s="251"/>
      <c r="D137" s="251"/>
      <c r="E137" s="251"/>
      <c r="F137" s="251"/>
      <c r="G137" s="251"/>
      <c r="H137" s="251"/>
      <c r="I137" s="251"/>
      <c r="J137" s="251"/>
      <c r="K137" s="251"/>
      <c r="L137" s="251"/>
      <c r="M137" s="251"/>
      <c r="N137" s="251"/>
    </row>
    <row r="138" spans="1:11" ht="25.5" customHeight="1">
      <c r="A138" s="11"/>
      <c r="B138" s="11"/>
      <c r="C138" s="11"/>
      <c r="D138" s="11"/>
      <c r="E138" s="11"/>
      <c r="F138" s="11"/>
      <c r="G138" s="11"/>
      <c r="H138" s="11"/>
      <c r="I138" s="11"/>
      <c r="J138" s="11"/>
      <c r="K138" s="11"/>
    </row>
    <row r="139" spans="1:11" ht="17.25" customHeight="1">
      <c r="A139" s="252" t="s">
        <v>17</v>
      </c>
      <c r="B139" s="252"/>
      <c r="C139" s="252"/>
      <c r="D139" s="252"/>
      <c r="E139" s="252"/>
      <c r="F139" s="252"/>
      <c r="G139" s="252"/>
      <c r="H139" s="252"/>
      <c r="I139" s="252"/>
      <c r="J139" s="252"/>
      <c r="K139" s="252"/>
    </row>
    <row r="140" spans="1:14" ht="12.75" customHeight="1">
      <c r="A140" s="251" t="s">
        <v>82</v>
      </c>
      <c r="B140" s="251"/>
      <c r="C140" s="251"/>
      <c r="D140" s="251"/>
      <c r="E140" s="251"/>
      <c r="F140" s="251"/>
      <c r="G140" s="251"/>
      <c r="H140" s="251"/>
      <c r="I140" s="251"/>
      <c r="J140" s="251"/>
      <c r="K140" s="251"/>
      <c r="L140" s="251"/>
      <c r="M140" s="251"/>
      <c r="N140" s="251"/>
    </row>
    <row r="141" spans="1:14" ht="9.75" customHeight="1">
      <c r="A141" s="251"/>
      <c r="B141" s="251"/>
      <c r="C141" s="251"/>
      <c r="D141" s="251"/>
      <c r="E141" s="251"/>
      <c r="F141" s="251"/>
      <c r="G141" s="251"/>
      <c r="H141" s="251"/>
      <c r="I141" s="251"/>
      <c r="J141" s="251"/>
      <c r="K141" s="251"/>
      <c r="L141" s="251"/>
      <c r="M141" s="251"/>
      <c r="N141" s="251"/>
    </row>
    <row r="142" spans="1:11" ht="24" customHeight="1">
      <c r="A142" s="249" t="s">
        <v>18</v>
      </c>
      <c r="B142" s="249"/>
      <c r="C142" s="249"/>
      <c r="D142" s="249"/>
      <c r="E142" s="249"/>
      <c r="F142" s="249"/>
      <c r="G142" s="249"/>
      <c r="H142" s="249"/>
      <c r="I142" s="249"/>
      <c r="J142" s="249"/>
      <c r="K142" s="249"/>
    </row>
    <row r="143" spans="1:11" ht="12">
      <c r="A143" s="11"/>
      <c r="B143" s="11"/>
      <c r="C143" s="11"/>
      <c r="D143" s="11"/>
      <c r="E143" s="11"/>
      <c r="F143" s="11"/>
      <c r="G143" s="11"/>
      <c r="H143" s="11"/>
      <c r="I143" s="11"/>
      <c r="J143" s="11"/>
      <c r="K143" s="11"/>
    </row>
    <row r="144" spans="1:11" ht="12">
      <c r="A144" s="251" t="s">
        <v>19</v>
      </c>
      <c r="B144" s="251"/>
      <c r="C144" s="251"/>
      <c r="D144" s="251"/>
      <c r="E144" s="251"/>
      <c r="F144" s="251"/>
      <c r="G144" s="251"/>
      <c r="H144" s="251"/>
      <c r="I144" s="251"/>
      <c r="J144" s="251"/>
      <c r="K144" s="251"/>
    </row>
    <row r="145" spans="1:11" ht="12">
      <c r="A145" s="251"/>
      <c r="B145" s="251"/>
      <c r="C145" s="251"/>
      <c r="D145" s="251"/>
      <c r="E145" s="251"/>
      <c r="F145" s="251"/>
      <c r="G145" s="251"/>
      <c r="H145" s="251"/>
      <c r="I145" s="251"/>
      <c r="J145" s="251"/>
      <c r="K145" s="251"/>
    </row>
    <row r="146" spans="1:14" ht="12.75" customHeight="1">
      <c r="A146" s="251" t="s">
        <v>20</v>
      </c>
      <c r="B146" s="251"/>
      <c r="C146" s="251"/>
      <c r="D146" s="251"/>
      <c r="E146" s="251"/>
      <c r="F146" s="251"/>
      <c r="G146" s="251"/>
      <c r="H146" s="251"/>
      <c r="I146" s="251"/>
      <c r="J146" s="251"/>
      <c r="K146" s="251"/>
      <c r="L146" s="251"/>
      <c r="M146" s="251"/>
      <c r="N146" s="251"/>
    </row>
    <row r="147" spans="1:14" ht="12">
      <c r="A147" s="251"/>
      <c r="B147" s="251"/>
      <c r="C147" s="251"/>
      <c r="D147" s="251"/>
      <c r="E147" s="251"/>
      <c r="F147" s="251"/>
      <c r="G147" s="251"/>
      <c r="H147" s="251"/>
      <c r="I147" s="251"/>
      <c r="J147" s="251"/>
      <c r="K147" s="251"/>
      <c r="L147" s="251"/>
      <c r="M147" s="251"/>
      <c r="N147" s="251"/>
    </row>
    <row r="148" spans="1:14" ht="12">
      <c r="A148" s="251"/>
      <c r="B148" s="251"/>
      <c r="C148" s="251"/>
      <c r="D148" s="251"/>
      <c r="E148" s="251"/>
      <c r="F148" s="251"/>
      <c r="G148" s="251"/>
      <c r="H148" s="251"/>
      <c r="I148" s="251"/>
      <c r="J148" s="251"/>
      <c r="K148" s="251"/>
      <c r="L148" s="251"/>
      <c r="M148" s="251"/>
      <c r="N148" s="251"/>
    </row>
    <row r="149" spans="1:14" ht="0.75" customHeight="1">
      <c r="A149" s="251"/>
      <c r="B149" s="251"/>
      <c r="C149" s="251"/>
      <c r="D149" s="251"/>
      <c r="E149" s="251"/>
      <c r="F149" s="251"/>
      <c r="G149" s="251"/>
      <c r="H149" s="251"/>
      <c r="I149" s="251"/>
      <c r="J149" s="251"/>
      <c r="K149" s="251"/>
      <c r="L149" s="251"/>
      <c r="M149" s="251"/>
      <c r="N149" s="251"/>
    </row>
    <row r="150" spans="1:11" ht="12.75" customHeight="1">
      <c r="A150" s="11"/>
      <c r="B150" s="11"/>
      <c r="C150" s="11"/>
      <c r="D150" s="11"/>
      <c r="E150" s="11"/>
      <c r="F150" s="11"/>
      <c r="G150" s="11"/>
      <c r="H150" s="11"/>
      <c r="I150" s="11"/>
      <c r="J150" s="11"/>
      <c r="K150" s="11"/>
    </row>
    <row r="151" ht="12">
      <c r="A151" s="1" t="s">
        <v>21</v>
      </c>
    </row>
    <row r="153" spans="1:14" ht="12.75" customHeight="1">
      <c r="A153" s="251" t="s">
        <v>0</v>
      </c>
      <c r="B153" s="251"/>
      <c r="C153" s="251"/>
      <c r="D153" s="251"/>
      <c r="E153" s="251"/>
      <c r="F153" s="251"/>
      <c r="G153" s="251"/>
      <c r="H153" s="251"/>
      <c r="I153" s="251"/>
      <c r="J153" s="251"/>
      <c r="K153" s="251"/>
      <c r="L153" s="251"/>
      <c r="M153" s="251"/>
      <c r="N153" s="251"/>
    </row>
    <row r="154" spans="1:14" ht="12">
      <c r="A154" s="251"/>
      <c r="B154" s="251"/>
      <c r="C154" s="251"/>
      <c r="D154" s="251"/>
      <c r="E154" s="251"/>
      <c r="F154" s="251"/>
      <c r="G154" s="251"/>
      <c r="H154" s="251"/>
      <c r="I154" s="251"/>
      <c r="J154" s="251"/>
      <c r="K154" s="251"/>
      <c r="L154" s="251"/>
      <c r="M154" s="251"/>
      <c r="N154" s="251"/>
    </row>
    <row r="155" spans="1:14" ht="12">
      <c r="A155" s="251"/>
      <c r="B155" s="251"/>
      <c r="C155" s="251"/>
      <c r="D155" s="251"/>
      <c r="E155" s="251"/>
      <c r="F155" s="251"/>
      <c r="G155" s="251"/>
      <c r="H155" s="251"/>
      <c r="I155" s="251"/>
      <c r="J155" s="251"/>
      <c r="K155" s="251"/>
      <c r="L155" s="251"/>
      <c r="M155" s="251"/>
      <c r="N155" s="251"/>
    </row>
    <row r="156" spans="1:14" ht="12">
      <c r="A156" s="11"/>
      <c r="B156" s="11"/>
      <c r="C156" s="11"/>
      <c r="D156" s="11"/>
      <c r="E156" s="11"/>
      <c r="F156" s="11"/>
      <c r="G156" s="11"/>
      <c r="H156" s="11"/>
      <c r="I156" s="11"/>
      <c r="J156" s="11"/>
      <c r="K156" s="11"/>
      <c r="L156" s="11"/>
      <c r="M156" s="11"/>
      <c r="N156" s="11"/>
    </row>
    <row r="157" spans="1:14" ht="17.25" customHeight="1">
      <c r="A157" s="251" t="s">
        <v>30</v>
      </c>
      <c r="B157" s="251"/>
      <c r="C157" s="251"/>
      <c r="D157" s="251"/>
      <c r="E157" s="251"/>
      <c r="F157" s="251"/>
      <c r="G157" s="251"/>
      <c r="H157" s="251"/>
      <c r="I157" s="251"/>
      <c r="J157" s="251"/>
      <c r="K157" s="251"/>
      <c r="L157" s="251"/>
      <c r="M157" s="251"/>
      <c r="N157" s="251"/>
    </row>
    <row r="158" spans="1:11" ht="12">
      <c r="A158" s="14"/>
      <c r="B158" s="11"/>
      <c r="C158" s="11"/>
      <c r="D158" s="11"/>
      <c r="E158" s="11"/>
      <c r="F158" s="11"/>
      <c r="G158" s="11"/>
      <c r="H158" s="11"/>
      <c r="I158" s="11"/>
      <c r="J158" s="11"/>
      <c r="K158" s="11"/>
    </row>
    <row r="159" spans="1:11" ht="13.5" customHeight="1">
      <c r="A159" s="253" t="s">
        <v>23</v>
      </c>
      <c r="B159" s="253"/>
      <c r="C159" s="253"/>
      <c r="D159" s="253"/>
      <c r="E159" s="253"/>
      <c r="F159" s="253"/>
      <c r="G159" s="253"/>
      <c r="H159" s="253"/>
      <c r="I159" s="253"/>
      <c r="J159" s="253"/>
      <c r="K159" s="253"/>
    </row>
    <row r="160" spans="1:11" ht="12">
      <c r="A160" s="251" t="s">
        <v>28</v>
      </c>
      <c r="B160" s="251"/>
      <c r="C160" s="251"/>
      <c r="D160" s="251"/>
      <c r="E160" s="251"/>
      <c r="F160" s="251"/>
      <c r="G160" s="251"/>
      <c r="H160" s="251"/>
      <c r="I160" s="251"/>
      <c r="J160" s="251"/>
      <c r="K160" s="251"/>
    </row>
    <row r="161" spans="1:11" ht="12">
      <c r="A161" s="251" t="s">
        <v>1</v>
      </c>
      <c r="B161" s="251"/>
      <c r="C161" s="48"/>
      <c r="D161" s="49"/>
      <c r="E161" s="49"/>
      <c r="F161"/>
      <c r="G161"/>
      <c r="H161" s="11"/>
      <c r="I161" s="11"/>
      <c r="J161" s="11"/>
      <c r="K161" s="11"/>
    </row>
    <row r="162" spans="1:11" ht="12">
      <c r="A162" s="251" t="s">
        <v>2</v>
      </c>
      <c r="B162" s="251"/>
      <c r="C162" s="48"/>
      <c r="D162" s="49"/>
      <c r="E162" s="49"/>
      <c r="F162"/>
      <c r="H162" s="11"/>
      <c r="I162" s="11"/>
      <c r="J162" s="11"/>
      <c r="K162" s="11"/>
    </row>
    <row r="163" spans="1:11" ht="12">
      <c r="A163" s="251" t="s">
        <v>3</v>
      </c>
      <c r="B163" s="251"/>
      <c r="C163" s="254"/>
      <c r="D163" s="254"/>
      <c r="E163" s="254"/>
      <c r="F163"/>
      <c r="G163"/>
      <c r="H163" s="11"/>
      <c r="I163" s="11"/>
      <c r="J163" s="11"/>
      <c r="K163" s="11"/>
    </row>
    <row r="164" spans="1:11" ht="12">
      <c r="A164" s="11"/>
      <c r="B164" s="11"/>
      <c r="C164" s="15"/>
      <c r="D164" s="15"/>
      <c r="E164" s="15"/>
      <c r="F164"/>
      <c r="G164"/>
      <c r="H164" s="11"/>
      <c r="I164" s="11"/>
      <c r="J164" s="11"/>
      <c r="K164" s="11"/>
    </row>
    <row r="165" spans="1:11" ht="12">
      <c r="A165" s="253" t="s">
        <v>24</v>
      </c>
      <c r="B165" s="253"/>
      <c r="C165" s="253"/>
      <c r="D165" s="253"/>
      <c r="E165" s="253"/>
      <c r="F165" s="253"/>
      <c r="G165" s="253"/>
      <c r="H165" s="253"/>
      <c r="I165" s="253"/>
      <c r="J165" s="253"/>
      <c r="K165" s="253"/>
    </row>
    <row r="166" spans="1:11" ht="12">
      <c r="A166" s="251" t="s">
        <v>1</v>
      </c>
      <c r="B166" s="251"/>
      <c r="C166" s="48"/>
      <c r="D166" s="49"/>
      <c r="E166" s="49"/>
      <c r="F166"/>
      <c r="G166"/>
      <c r="H166" s="11"/>
      <c r="I166" s="11"/>
      <c r="J166" s="11"/>
      <c r="K166" s="11"/>
    </row>
    <row r="167" spans="1:11" ht="12">
      <c r="A167" s="251" t="s">
        <v>2</v>
      </c>
      <c r="B167" s="251"/>
      <c r="C167" s="48"/>
      <c r="D167" s="49"/>
      <c r="E167" s="49"/>
      <c r="F167"/>
      <c r="H167" s="11"/>
      <c r="I167" s="11"/>
      <c r="J167" s="11"/>
      <c r="K167" s="11"/>
    </row>
    <row r="168" spans="1:11" ht="12">
      <c r="A168" s="251" t="s">
        <v>3</v>
      </c>
      <c r="B168" s="251"/>
      <c r="C168" s="254"/>
      <c r="D168" s="254"/>
      <c r="E168" s="254"/>
      <c r="F168"/>
      <c r="G168"/>
      <c r="H168" s="11"/>
      <c r="I168" s="11"/>
      <c r="J168" s="11"/>
      <c r="K168" s="11"/>
    </row>
    <row r="169" spans="1:11" ht="12">
      <c r="A169" s="11"/>
      <c r="B169" s="11"/>
      <c r="C169" s="15"/>
      <c r="D169" s="15"/>
      <c r="E169" s="15"/>
      <c r="F169"/>
      <c r="G169"/>
      <c r="H169" s="11"/>
      <c r="I169" s="11"/>
      <c r="J169" s="11"/>
      <c r="K169" s="11"/>
    </row>
    <row r="170" spans="1:11" ht="12">
      <c r="A170" s="253" t="s">
        <v>25</v>
      </c>
      <c r="B170" s="253"/>
      <c r="C170" s="253"/>
      <c r="D170" s="253"/>
      <c r="E170" s="253"/>
      <c r="F170" s="253"/>
      <c r="G170" s="253"/>
      <c r="H170" s="253"/>
      <c r="I170" s="253"/>
      <c r="J170" s="253"/>
      <c r="K170" s="253"/>
    </row>
    <row r="171" spans="1:11" ht="12">
      <c r="A171" s="251" t="s">
        <v>1</v>
      </c>
      <c r="B171" s="251"/>
      <c r="C171" s="48"/>
      <c r="D171" s="49"/>
      <c r="E171" s="49"/>
      <c r="F171"/>
      <c r="G171"/>
      <c r="H171" s="11"/>
      <c r="I171" s="11"/>
      <c r="J171" s="11"/>
      <c r="K171" s="11"/>
    </row>
    <row r="172" spans="1:11" ht="12">
      <c r="A172" s="251" t="s">
        <v>2</v>
      </c>
      <c r="B172" s="251"/>
      <c r="C172" s="48"/>
      <c r="D172" s="49"/>
      <c r="E172" s="49"/>
      <c r="F172"/>
      <c r="H172" s="11"/>
      <c r="I172" s="11"/>
      <c r="J172" s="11"/>
      <c r="K172" s="11"/>
    </row>
    <row r="173" spans="1:11" ht="12" customHeight="1">
      <c r="A173" s="251" t="s">
        <v>3</v>
      </c>
      <c r="B173" s="251"/>
      <c r="C173" s="254"/>
      <c r="D173" s="254"/>
      <c r="E173" s="254"/>
      <c r="F173"/>
      <c r="G173"/>
      <c r="H173" s="11"/>
      <c r="I173" s="11"/>
      <c r="J173" s="11"/>
      <c r="K173" s="11"/>
    </row>
    <row r="174" spans="1:11" ht="12">
      <c r="A174" s="11"/>
      <c r="B174" s="11"/>
      <c r="C174" s="15"/>
      <c r="D174" s="15"/>
      <c r="E174" s="15"/>
      <c r="F174"/>
      <c r="G174"/>
      <c r="H174" s="11"/>
      <c r="I174" s="11"/>
      <c r="J174" s="11"/>
      <c r="K174" s="11"/>
    </row>
    <row r="175" spans="1:11" ht="16.5" customHeight="1">
      <c r="A175" s="253" t="s">
        <v>26</v>
      </c>
      <c r="B175" s="253"/>
      <c r="C175" s="253"/>
      <c r="D175" s="11"/>
      <c r="E175" s="11"/>
      <c r="F175" s="11"/>
      <c r="G175" s="11"/>
      <c r="H175" s="11"/>
      <c r="I175" s="11"/>
      <c r="J175" s="11"/>
      <c r="K175" s="11"/>
    </row>
    <row r="176" spans="1:14" ht="12.75" customHeight="1">
      <c r="A176" s="251" t="s">
        <v>83</v>
      </c>
      <c r="B176" s="251"/>
      <c r="C176" s="251"/>
      <c r="D176" s="251"/>
      <c r="E176" s="251"/>
      <c r="F176" s="251"/>
      <c r="G176" s="251"/>
      <c r="H176" s="251"/>
      <c r="I176" s="251"/>
      <c r="J176" s="251"/>
      <c r="K176" s="251"/>
      <c r="L176" s="251"/>
      <c r="M176" s="251"/>
      <c r="N176" s="251"/>
    </row>
    <row r="177" spans="1:14" ht="12">
      <c r="A177" s="251"/>
      <c r="B177" s="251"/>
      <c r="C177" s="251"/>
      <c r="D177" s="251"/>
      <c r="E177" s="251"/>
      <c r="F177" s="251"/>
      <c r="G177" s="251"/>
      <c r="H177" s="251"/>
      <c r="I177" s="251"/>
      <c r="J177" s="251"/>
      <c r="K177" s="251"/>
      <c r="L177" s="251"/>
      <c r="M177" s="251"/>
      <c r="N177" s="251"/>
    </row>
    <row r="178" spans="1:11" ht="12">
      <c r="A178" s="11"/>
      <c r="B178" s="11"/>
      <c r="C178" s="11"/>
      <c r="D178" s="11"/>
      <c r="E178" s="11"/>
      <c r="F178" s="11"/>
      <c r="G178" s="11"/>
      <c r="H178" s="11"/>
      <c r="I178" s="11"/>
      <c r="J178" s="11"/>
      <c r="K178" s="11"/>
    </row>
    <row r="179" spans="1:6" ht="12.75" customHeight="1">
      <c r="A179" s="11"/>
      <c r="B179" s="11"/>
      <c r="C179" s="11"/>
      <c r="D179" s="11"/>
      <c r="E179" s="11"/>
      <c r="F179" s="11"/>
    </row>
    <row r="180" spans="1:6" ht="12">
      <c r="A180" s="6"/>
      <c r="B180" s="5"/>
      <c r="D180" s="6"/>
      <c r="E180" s="6"/>
      <c r="F180" s="3"/>
    </row>
    <row r="181" spans="1:6" ht="12">
      <c r="A181" s="76" t="s">
        <v>84</v>
      </c>
      <c r="B181" s="7"/>
      <c r="C181" s="77"/>
      <c r="D181" s="6"/>
      <c r="E181" s="6"/>
      <c r="F181" s="3"/>
    </row>
    <row r="183" spans="1:7" ht="12">
      <c r="A183" s="133" t="s">
        <v>85</v>
      </c>
      <c r="B183" s="133"/>
      <c r="C183" s="79" t="s">
        <v>86</v>
      </c>
      <c r="D183" s="134"/>
      <c r="E183" s="133" t="s">
        <v>88</v>
      </c>
      <c r="F183" s="80"/>
      <c r="G183" s="133" t="s">
        <v>89</v>
      </c>
    </row>
    <row r="184" spans="1:7" ht="12">
      <c r="A184" s="133"/>
      <c r="B184" s="133"/>
      <c r="C184" s="79"/>
      <c r="D184" s="134"/>
      <c r="E184" s="133"/>
      <c r="F184" s="80"/>
      <c r="G184" s="133"/>
    </row>
    <row r="185" spans="1:13" ht="36" customHeight="1">
      <c r="A185" s="125" t="s">
        <v>92</v>
      </c>
      <c r="B185" s="126"/>
      <c r="C185" s="126"/>
      <c r="D185" s="126"/>
      <c r="E185" s="102"/>
      <c r="F185" s="103"/>
      <c r="G185" s="100">
        <f>+M9</f>
        <v>2200</v>
      </c>
      <c r="H185" s="124" t="s">
        <v>198</v>
      </c>
      <c r="I185" s="124"/>
      <c r="J185" s="124"/>
      <c r="K185" s="124"/>
      <c r="L185" s="124"/>
      <c r="M185" s="89"/>
    </row>
    <row r="186" spans="1:13" ht="36" customHeight="1">
      <c r="A186" s="127" t="s">
        <v>95</v>
      </c>
      <c r="B186" s="127"/>
      <c r="C186" s="127"/>
      <c r="D186" s="127"/>
      <c r="E186" s="101">
        <f>+G29*6</f>
        <v>0</v>
      </c>
      <c r="F186" s="90"/>
      <c r="G186" s="91"/>
      <c r="H186" s="93"/>
      <c r="I186" s="93"/>
      <c r="J186" s="93"/>
      <c r="K186" s="93"/>
      <c r="L186" s="93"/>
      <c r="M186" s="89"/>
    </row>
    <row r="187" spans="1:7" ht="27.75" customHeight="1">
      <c r="A187" s="123" t="s">
        <v>106</v>
      </c>
      <c r="B187" s="123"/>
      <c r="C187" s="123"/>
      <c r="D187" s="123"/>
      <c r="E187" s="99">
        <f>+M55</f>
        <v>0</v>
      </c>
      <c r="F187" s="91"/>
      <c r="G187" s="91"/>
    </row>
    <row r="188" spans="1:7" ht="35.25" customHeight="1">
      <c r="A188" s="123" t="s">
        <v>94</v>
      </c>
      <c r="B188" s="123"/>
      <c r="C188" s="123"/>
      <c r="D188" s="123"/>
      <c r="E188" s="99">
        <v>0</v>
      </c>
      <c r="F188" s="91"/>
      <c r="G188" s="91"/>
    </row>
    <row r="189" spans="1:7" ht="36" customHeight="1">
      <c r="A189" s="123" t="s">
        <v>93</v>
      </c>
      <c r="B189" s="123"/>
      <c r="C189" s="123"/>
      <c r="D189" s="123"/>
      <c r="E189" s="99">
        <f>+G29</f>
        <v>0</v>
      </c>
      <c r="F189" s="91"/>
      <c r="G189" s="91"/>
    </row>
    <row r="190" spans="1:7" ht="33.75" customHeight="1">
      <c r="A190" s="123" t="s">
        <v>121</v>
      </c>
      <c r="B190" s="123"/>
      <c r="C190" s="123"/>
      <c r="D190" s="123"/>
      <c r="E190" s="99">
        <f>+G116+G117</f>
        <v>2200</v>
      </c>
      <c r="F190" s="91"/>
      <c r="G190" s="91"/>
    </row>
    <row r="191" spans="1:7" ht="33.75" customHeight="1">
      <c r="A191" s="123" t="s">
        <v>199</v>
      </c>
      <c r="B191" s="123"/>
      <c r="C191" s="123"/>
      <c r="D191" s="123"/>
      <c r="E191" s="99">
        <f>+I34</f>
        <v>0</v>
      </c>
      <c r="F191" s="91"/>
      <c r="G191" s="91"/>
    </row>
    <row r="192" spans="1:7" ht="21" customHeight="1">
      <c r="A192" s="123" t="s">
        <v>103</v>
      </c>
      <c r="B192" s="123"/>
      <c r="C192" s="123"/>
      <c r="D192" s="123"/>
      <c r="E192" s="99">
        <f>+I32</f>
        <v>750</v>
      </c>
      <c r="F192" s="92"/>
      <c r="G192" s="91"/>
    </row>
    <row r="193" spans="1:7" ht="30" customHeight="1">
      <c r="A193" s="123" t="s">
        <v>105</v>
      </c>
      <c r="B193" s="123"/>
      <c r="C193" s="123"/>
      <c r="D193" s="123"/>
      <c r="E193" s="99">
        <f>+I33</f>
        <v>0</v>
      </c>
      <c r="F193" s="92"/>
      <c r="G193" s="91"/>
    </row>
    <row r="194" spans="1:10" ht="22.5" customHeight="1">
      <c r="A194" s="132" t="s">
        <v>87</v>
      </c>
      <c r="B194" s="132"/>
      <c r="C194" s="79"/>
      <c r="D194" s="82"/>
      <c r="E194" s="83">
        <f>SUM(E186:E193)</f>
        <v>2950</v>
      </c>
      <c r="F194" s="83"/>
      <c r="G194" s="98">
        <f>SUM(G185:G193)</f>
        <v>2200</v>
      </c>
      <c r="H194" s="104">
        <f>+G194-E194</f>
        <v>-750</v>
      </c>
      <c r="I194" s="106">
        <f>+H194-I35</f>
        <v>0</v>
      </c>
      <c r="J194" s="107" t="s">
        <v>51</v>
      </c>
    </row>
    <row r="195" spans="1:8" ht="22.5" customHeight="1">
      <c r="A195" s="122" t="s">
        <v>90</v>
      </c>
      <c r="B195" s="122"/>
      <c r="C195" s="84">
        <v>0.78</v>
      </c>
      <c r="D195" s="85"/>
      <c r="E195" s="86"/>
      <c r="F195" s="86"/>
      <c r="G195" s="81"/>
      <c r="H195" s="91">
        <f>+$H$194*C195</f>
        <v>-585</v>
      </c>
    </row>
    <row r="196" spans="1:8" ht="18.75" customHeight="1">
      <c r="A196" s="122" t="s">
        <v>91</v>
      </c>
      <c r="B196" s="122"/>
      <c r="C196" s="84">
        <v>0.22</v>
      </c>
      <c r="D196" s="85"/>
      <c r="E196" s="86"/>
      <c r="F196" s="86"/>
      <c r="G196" s="81"/>
      <c r="H196" s="91">
        <f>+$H$194*C196</f>
        <v>-165</v>
      </c>
    </row>
    <row r="201" ht="12">
      <c r="I201" s="105"/>
    </row>
  </sheetData>
  <sheetProtection/>
  <protectedRanges>
    <protectedRange sqref="A126:A134 D125:D134" name="Desglose Indirectos y Firma_1"/>
  </protectedRanges>
  <mergeCells count="171">
    <mergeCell ref="A172:B172"/>
    <mergeCell ref="A173:B173"/>
    <mergeCell ref="C173:E173"/>
    <mergeCell ref="A175:C175"/>
    <mergeCell ref="A176:N177"/>
    <mergeCell ref="A166:B166"/>
    <mergeCell ref="A167:B167"/>
    <mergeCell ref="A168:B168"/>
    <mergeCell ref="C168:E168"/>
    <mergeCell ref="A170:K170"/>
    <mergeCell ref="A171:B171"/>
    <mergeCell ref="A160:K160"/>
    <mergeCell ref="A161:B161"/>
    <mergeCell ref="A162:B162"/>
    <mergeCell ref="A163:B163"/>
    <mergeCell ref="C163:E163"/>
    <mergeCell ref="A165:K165"/>
    <mergeCell ref="A142:K142"/>
    <mergeCell ref="A144:K145"/>
    <mergeCell ref="A146:N149"/>
    <mergeCell ref="A153:N155"/>
    <mergeCell ref="A157:N157"/>
    <mergeCell ref="A159:K159"/>
    <mergeCell ref="A134:C134"/>
    <mergeCell ref="E134:F134"/>
    <mergeCell ref="G134:H134"/>
    <mergeCell ref="A137:N137"/>
    <mergeCell ref="A139:K139"/>
    <mergeCell ref="A140:N141"/>
    <mergeCell ref="A131:C131"/>
    <mergeCell ref="E131:F131"/>
    <mergeCell ref="G131:H131"/>
    <mergeCell ref="E132:F132"/>
    <mergeCell ref="G132:H132"/>
    <mergeCell ref="A133:C133"/>
    <mergeCell ref="E133:F133"/>
    <mergeCell ref="G133:H133"/>
    <mergeCell ref="A132:C132"/>
    <mergeCell ref="A127:C127"/>
    <mergeCell ref="E127:F127"/>
    <mergeCell ref="G127:H127"/>
    <mergeCell ref="A130:C130"/>
    <mergeCell ref="E130:F130"/>
    <mergeCell ref="G130:H130"/>
    <mergeCell ref="G128:H128"/>
    <mergeCell ref="A125:C125"/>
    <mergeCell ref="E125:F125"/>
    <mergeCell ref="G125:H125"/>
    <mergeCell ref="A126:C126"/>
    <mergeCell ref="E126:F126"/>
    <mergeCell ref="G126:H126"/>
    <mergeCell ref="A114:N114"/>
    <mergeCell ref="A120:N120"/>
    <mergeCell ref="A122:K122"/>
    <mergeCell ref="A124:C124"/>
    <mergeCell ref="E124:F124"/>
    <mergeCell ref="G124:H124"/>
    <mergeCell ref="G108:K108"/>
    <mergeCell ref="A109:F109"/>
    <mergeCell ref="G109:K109"/>
    <mergeCell ref="A110:F110"/>
    <mergeCell ref="G110:K110"/>
    <mergeCell ref="A111:F111"/>
    <mergeCell ref="G111:K111"/>
    <mergeCell ref="A100:I100"/>
    <mergeCell ref="A101:I101"/>
    <mergeCell ref="A102:I102"/>
    <mergeCell ref="A129:C129"/>
    <mergeCell ref="E129:F129"/>
    <mergeCell ref="G129:H129"/>
    <mergeCell ref="A106:N106"/>
    <mergeCell ref="A108:F108"/>
    <mergeCell ref="A128:C128"/>
    <mergeCell ref="E128:F128"/>
    <mergeCell ref="A97:N97"/>
    <mergeCell ref="A86:I86"/>
    <mergeCell ref="A74:I74"/>
    <mergeCell ref="K70:N70"/>
    <mergeCell ref="K71:N71"/>
    <mergeCell ref="K72:N72"/>
    <mergeCell ref="K73:N73"/>
    <mergeCell ref="K74:N74"/>
    <mergeCell ref="A72:I72"/>
    <mergeCell ref="A73:I73"/>
    <mergeCell ref="D17:D18"/>
    <mergeCell ref="A20:C20"/>
    <mergeCell ref="A21:C21"/>
    <mergeCell ref="A29:C29"/>
    <mergeCell ref="A28:C28"/>
    <mergeCell ref="K67:N67"/>
    <mergeCell ref="A47:I47"/>
    <mergeCell ref="A48:I48"/>
    <mergeCell ref="A49:I49"/>
    <mergeCell ref="A50:I50"/>
    <mergeCell ref="A26:C26"/>
    <mergeCell ref="A70:I70"/>
    <mergeCell ref="A71:I71"/>
    <mergeCell ref="A46:I46"/>
    <mergeCell ref="A27:C27"/>
    <mergeCell ref="A24:C24"/>
    <mergeCell ref="A25:C25"/>
    <mergeCell ref="A51:I51"/>
    <mergeCell ref="A52:I52"/>
    <mergeCell ref="A53:I53"/>
    <mergeCell ref="A9:A10"/>
    <mergeCell ref="B9:C10"/>
    <mergeCell ref="D9:D10"/>
    <mergeCell ref="E9:F10"/>
    <mergeCell ref="K9:L10"/>
    <mergeCell ref="M9:N10"/>
    <mergeCell ref="A5:A6"/>
    <mergeCell ref="B5:C6"/>
    <mergeCell ref="G17:G18"/>
    <mergeCell ref="E17:F17"/>
    <mergeCell ref="A1:N1"/>
    <mergeCell ref="G9:G10"/>
    <mergeCell ref="H9:H10"/>
    <mergeCell ref="I9:I10"/>
    <mergeCell ref="J9:J10"/>
    <mergeCell ref="A15:N15"/>
    <mergeCell ref="A22:C22"/>
    <mergeCell ref="A23:C23"/>
    <mergeCell ref="H17:H18"/>
    <mergeCell ref="I17:I18"/>
    <mergeCell ref="J17:N18"/>
    <mergeCell ref="J19:N19"/>
    <mergeCell ref="J20:N20"/>
    <mergeCell ref="J21:N21"/>
    <mergeCell ref="A19:C19"/>
    <mergeCell ref="A17:C18"/>
    <mergeCell ref="J22:N22"/>
    <mergeCell ref="J23:N23"/>
    <mergeCell ref="J24:N24"/>
    <mergeCell ref="J25:N25"/>
    <mergeCell ref="J26:N26"/>
    <mergeCell ref="J27:N27"/>
    <mergeCell ref="A67:I67"/>
    <mergeCell ref="A68:I68"/>
    <mergeCell ref="A69:I69"/>
    <mergeCell ref="A41:N41"/>
    <mergeCell ref="A43:K43"/>
    <mergeCell ref="A45:I45"/>
    <mergeCell ref="A79:N79"/>
    <mergeCell ref="A81:K81"/>
    <mergeCell ref="A84:I84"/>
    <mergeCell ref="A85:I85"/>
    <mergeCell ref="J28:N28"/>
    <mergeCell ref="A83:I83"/>
    <mergeCell ref="K68:N68"/>
    <mergeCell ref="K69:N69"/>
    <mergeCell ref="A54:I54"/>
    <mergeCell ref="A64:N64"/>
    <mergeCell ref="A87:I87"/>
    <mergeCell ref="A88:I88"/>
    <mergeCell ref="A187:D187"/>
    <mergeCell ref="A188:D188"/>
    <mergeCell ref="A194:B194"/>
    <mergeCell ref="A195:B195"/>
    <mergeCell ref="E183:E184"/>
    <mergeCell ref="D183:D184"/>
    <mergeCell ref="G183:G184"/>
    <mergeCell ref="A183:B184"/>
    <mergeCell ref="A196:B196"/>
    <mergeCell ref="A189:D189"/>
    <mergeCell ref="A190:D190"/>
    <mergeCell ref="A192:D192"/>
    <mergeCell ref="A193:D193"/>
    <mergeCell ref="H185:L185"/>
    <mergeCell ref="A185:D185"/>
    <mergeCell ref="A186:D186"/>
    <mergeCell ref="A191:D191"/>
  </mergeCells>
  <printOptions/>
  <pageMargins left="0.7480314960629921" right="0.7480314960629921" top="0.984251968503937" bottom="0.984251968503937" header="0" footer="0"/>
  <pageSetup fitToHeight="0" fitToWidth="1" horizontalDpi="600" verticalDpi="600" orientation="portrait" paperSize="9" scale="39" r:id="rId2"/>
  <headerFooter alignWithMargins="0">
    <oddFooter>&amp;R&amp;"Tahoma,Normal"&amp;8(</oddFooter>
  </headerFooter>
  <drawing r:id="rId1"/>
</worksheet>
</file>

<file path=xl/worksheets/sheet2.xml><?xml version="1.0" encoding="utf-8"?>
<worksheet xmlns="http://schemas.openxmlformats.org/spreadsheetml/2006/main" xmlns:r="http://schemas.openxmlformats.org/officeDocument/2006/relationships">
  <dimension ref="A1:N194"/>
  <sheetViews>
    <sheetView tabSelected="1" zoomScalePageLayoutView="0" workbookViewId="0" topLeftCell="A193">
      <selection activeCell="I209" sqref="I209"/>
    </sheetView>
  </sheetViews>
  <sheetFormatPr defaultColWidth="11.8515625" defaultRowHeight="12.75"/>
  <cols>
    <col min="1" max="3" width="11.8515625" style="1" customWidth="1"/>
    <col min="4" max="4" width="19.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 thickBot="1">
      <c r="A1" s="187" t="s">
        <v>111</v>
      </c>
      <c r="B1" s="188"/>
      <c r="C1" s="188"/>
      <c r="D1" s="188"/>
      <c r="E1" s="188"/>
      <c r="F1" s="188"/>
      <c r="G1" s="188"/>
      <c r="H1" s="188"/>
      <c r="I1" s="188"/>
      <c r="J1" s="188"/>
      <c r="K1" s="188"/>
      <c r="L1" s="188"/>
      <c r="M1" s="188"/>
      <c r="N1" s="189"/>
    </row>
    <row r="2" ht="13.5" customHeight="1"/>
    <row r="3" spans="1:14" ht="13.5" customHeight="1">
      <c r="A3" s="50" t="s">
        <v>112</v>
      </c>
      <c r="B3" s="35"/>
      <c r="C3" s="35"/>
      <c r="D3" s="35"/>
      <c r="E3" s="35"/>
      <c r="F3" s="35"/>
      <c r="G3" s="35"/>
      <c r="H3" s="35"/>
      <c r="I3" s="35"/>
      <c r="J3" s="35"/>
      <c r="K3" s="35"/>
      <c r="L3" s="35"/>
      <c r="M3" s="35"/>
      <c r="N3" s="35"/>
    </row>
    <row r="4" ht="13.5" customHeight="1" thickBot="1"/>
    <row r="5" spans="1:3" ht="13.5" customHeight="1">
      <c r="A5" s="181" t="s">
        <v>113</v>
      </c>
      <c r="B5" s="183"/>
      <c r="C5" s="184"/>
    </row>
    <row r="6" spans="1:3" ht="13.5" customHeight="1" thickBot="1">
      <c r="A6" s="182"/>
      <c r="B6" s="185"/>
      <c r="C6" s="186"/>
    </row>
    <row r="7" spans="1:4" ht="13.5" customHeight="1">
      <c r="A7" s="54"/>
      <c r="B7" s="55"/>
      <c r="C7" s="55"/>
      <c r="D7" s="31"/>
    </row>
    <row r="8" ht="13.5" customHeight="1" thickBot="1"/>
    <row r="9" spans="1:14" ht="12.75" customHeight="1">
      <c r="A9" s="196" t="s">
        <v>114</v>
      </c>
      <c r="B9" s="198"/>
      <c r="C9" s="199"/>
      <c r="D9" s="202" t="s">
        <v>115</v>
      </c>
      <c r="E9" s="204"/>
      <c r="F9" s="205"/>
      <c r="G9" s="175" t="s">
        <v>116</v>
      </c>
      <c r="H9" s="190"/>
      <c r="I9" s="192" t="s">
        <v>117</v>
      </c>
      <c r="J9" s="194">
        <f>+D29+K55</f>
        <v>0</v>
      </c>
      <c r="K9" s="208" t="s">
        <v>118</v>
      </c>
      <c r="L9" s="209"/>
      <c r="M9" s="212">
        <f>+J9*H9+G116+G117</f>
        <v>2200</v>
      </c>
      <c r="N9" s="213"/>
    </row>
    <row r="10" spans="1:14" ht="27" customHeight="1" thickBot="1">
      <c r="A10" s="197"/>
      <c r="B10" s="200"/>
      <c r="C10" s="201"/>
      <c r="D10" s="203"/>
      <c r="E10" s="206"/>
      <c r="F10" s="207"/>
      <c r="G10" s="178"/>
      <c r="H10" s="191"/>
      <c r="I10" s="193"/>
      <c r="J10" s="195"/>
      <c r="K10" s="210"/>
      <c r="L10" s="211"/>
      <c r="M10" s="214"/>
      <c r="N10" s="215"/>
    </row>
    <row r="11" spans="1:12" ht="12.75" customHeight="1">
      <c r="A11" s="28"/>
      <c r="B11" s="28"/>
      <c r="C11" s="28"/>
      <c r="D11" s="28"/>
      <c r="E11" s="20"/>
      <c r="F11" s="28"/>
      <c r="G11" s="28"/>
      <c r="H11" s="20"/>
      <c r="I11" s="28"/>
      <c r="J11" s="29"/>
      <c r="K11" s="30"/>
      <c r="L11" s="31"/>
    </row>
    <row r="12" spans="1:12" ht="12.75" customHeight="1">
      <c r="A12" s="36" t="s">
        <v>119</v>
      </c>
      <c r="B12" s="28"/>
      <c r="C12" s="28"/>
      <c r="D12" s="28"/>
      <c r="E12" s="20"/>
      <c r="F12" s="115"/>
      <c r="G12" s="116"/>
      <c r="H12" s="116"/>
      <c r="I12" s="116"/>
      <c r="J12" s="117"/>
      <c r="K12" s="30"/>
      <c r="L12" s="31"/>
    </row>
    <row r="13" spans="1:12" ht="12.75" customHeight="1">
      <c r="A13" s="36" t="s">
        <v>122</v>
      </c>
      <c r="B13" s="28"/>
      <c r="C13" s="28"/>
      <c r="D13" s="28"/>
      <c r="E13" s="20"/>
      <c r="F13" s="115"/>
      <c r="G13" s="116"/>
      <c r="H13" s="116"/>
      <c r="I13" s="116"/>
      <c r="J13" s="117"/>
      <c r="K13" s="30"/>
      <c r="L13" s="31"/>
    </row>
    <row r="14" spans="1:12" ht="12.75" customHeight="1" thickBot="1">
      <c r="A14" s="28"/>
      <c r="B14" s="28"/>
      <c r="C14" s="28"/>
      <c r="D14" s="28"/>
      <c r="E14" s="20"/>
      <c r="F14" s="28"/>
      <c r="G14" s="28"/>
      <c r="H14" s="20"/>
      <c r="I14" s="28"/>
      <c r="J14" s="29"/>
      <c r="K14" s="30"/>
      <c r="L14" s="31"/>
    </row>
    <row r="15" spans="1:14" ht="14.25" thickBot="1">
      <c r="A15" s="135" t="s">
        <v>123</v>
      </c>
      <c r="B15" s="136"/>
      <c r="C15" s="136"/>
      <c r="D15" s="136"/>
      <c r="E15" s="136"/>
      <c r="F15" s="136"/>
      <c r="G15" s="136"/>
      <c r="H15" s="136"/>
      <c r="I15" s="136"/>
      <c r="J15" s="136"/>
      <c r="K15" s="136"/>
      <c r="L15" s="136"/>
      <c r="M15" s="136"/>
      <c r="N15" s="137"/>
    </row>
    <row r="16" ht="12.75" thickBot="1"/>
    <row r="17" spans="1:14" ht="12.75" customHeight="1">
      <c r="A17" s="175" t="s">
        <v>124</v>
      </c>
      <c r="B17" s="176"/>
      <c r="C17" s="177"/>
      <c r="D17" s="202" t="s">
        <v>125</v>
      </c>
      <c r="E17" s="175" t="s">
        <v>126</v>
      </c>
      <c r="F17" s="177"/>
      <c r="G17" s="160" t="s">
        <v>129</v>
      </c>
      <c r="H17" s="160" t="s">
        <v>130</v>
      </c>
      <c r="I17" s="162" t="s">
        <v>131</v>
      </c>
      <c r="J17" s="164" t="s">
        <v>132</v>
      </c>
      <c r="K17" s="165"/>
      <c r="L17" s="165"/>
      <c r="M17" s="165"/>
      <c r="N17" s="166"/>
    </row>
    <row r="18" spans="1:14" ht="118.5" customHeight="1" thickBot="1">
      <c r="A18" s="178"/>
      <c r="B18" s="179"/>
      <c r="C18" s="180"/>
      <c r="D18" s="203"/>
      <c r="E18" s="51" t="s">
        <v>127</v>
      </c>
      <c r="F18" s="66" t="s">
        <v>128</v>
      </c>
      <c r="G18" s="161"/>
      <c r="H18" s="161"/>
      <c r="I18" s="163"/>
      <c r="J18" s="167"/>
      <c r="K18" s="168"/>
      <c r="L18" s="168"/>
      <c r="M18" s="168"/>
      <c r="N18" s="169"/>
    </row>
    <row r="19" spans="1:14" ht="15.75" customHeight="1">
      <c r="A19" s="173" t="s">
        <v>53</v>
      </c>
      <c r="B19" s="174"/>
      <c r="C19" s="174"/>
      <c r="D19" s="64"/>
      <c r="E19" s="64"/>
      <c r="F19" s="63"/>
      <c r="G19" s="64"/>
      <c r="H19" s="65">
        <f>+F19-G19</f>
        <v>0</v>
      </c>
      <c r="I19" s="65">
        <f>+E19+H19</f>
        <v>0</v>
      </c>
      <c r="J19" s="170"/>
      <c r="K19" s="171"/>
      <c r="L19" s="171"/>
      <c r="M19" s="171"/>
      <c r="N19" s="172"/>
    </row>
    <row r="20" spans="1:14" ht="15.75" customHeight="1">
      <c r="A20" s="158" t="s">
        <v>54</v>
      </c>
      <c r="B20" s="159"/>
      <c r="C20" s="159"/>
      <c r="D20" s="60"/>
      <c r="E20" s="60"/>
      <c r="F20" s="61"/>
      <c r="G20" s="60"/>
      <c r="H20" s="62">
        <f aca="true" t="shared" si="0" ref="H20:H28">+F20-G20</f>
        <v>0</v>
      </c>
      <c r="I20" s="62">
        <f aca="true" t="shared" si="1" ref="I20:I28">+E20+H20</f>
        <v>0</v>
      </c>
      <c r="J20" s="155"/>
      <c r="K20" s="156"/>
      <c r="L20" s="156"/>
      <c r="M20" s="156"/>
      <c r="N20" s="157"/>
    </row>
    <row r="21" spans="1:14" ht="15.75" customHeight="1">
      <c r="A21" s="158" t="s">
        <v>55</v>
      </c>
      <c r="B21" s="159"/>
      <c r="C21" s="159"/>
      <c r="D21" s="60"/>
      <c r="E21" s="60"/>
      <c r="F21" s="61"/>
      <c r="G21" s="60"/>
      <c r="H21" s="62">
        <f t="shared" si="0"/>
        <v>0</v>
      </c>
      <c r="I21" s="62">
        <f t="shared" si="1"/>
        <v>0</v>
      </c>
      <c r="J21" s="155"/>
      <c r="K21" s="156"/>
      <c r="L21" s="156"/>
      <c r="M21" s="156"/>
      <c r="N21" s="157"/>
    </row>
    <row r="22" spans="1:14" ht="15.75" customHeight="1">
      <c r="A22" s="158" t="s">
        <v>56</v>
      </c>
      <c r="B22" s="159"/>
      <c r="C22" s="159"/>
      <c r="D22" s="60"/>
      <c r="E22" s="60"/>
      <c r="F22" s="61"/>
      <c r="G22" s="60"/>
      <c r="H22" s="62">
        <f t="shared" si="0"/>
        <v>0</v>
      </c>
      <c r="I22" s="62">
        <f t="shared" si="1"/>
        <v>0</v>
      </c>
      <c r="J22" s="155"/>
      <c r="K22" s="156"/>
      <c r="L22" s="156"/>
      <c r="M22" s="156"/>
      <c r="N22" s="157"/>
    </row>
    <row r="23" spans="1:14" ht="15.75" customHeight="1">
      <c r="A23" s="158" t="s">
        <v>57</v>
      </c>
      <c r="B23" s="159"/>
      <c r="C23" s="159"/>
      <c r="D23" s="60"/>
      <c r="E23" s="60"/>
      <c r="F23" s="61"/>
      <c r="G23" s="60"/>
      <c r="H23" s="62">
        <f t="shared" si="0"/>
        <v>0</v>
      </c>
      <c r="I23" s="62">
        <f t="shared" si="1"/>
        <v>0</v>
      </c>
      <c r="J23" s="155"/>
      <c r="K23" s="156"/>
      <c r="L23" s="156"/>
      <c r="M23" s="156"/>
      <c r="N23" s="157"/>
    </row>
    <row r="24" spans="1:14" ht="15.75" customHeight="1">
      <c r="A24" s="158" t="s">
        <v>58</v>
      </c>
      <c r="B24" s="159"/>
      <c r="C24" s="159"/>
      <c r="D24" s="60"/>
      <c r="E24" s="60"/>
      <c r="F24" s="61"/>
      <c r="G24" s="60"/>
      <c r="H24" s="62">
        <f t="shared" si="0"/>
        <v>0</v>
      </c>
      <c r="I24" s="62">
        <f t="shared" si="1"/>
        <v>0</v>
      </c>
      <c r="J24" s="155"/>
      <c r="K24" s="156"/>
      <c r="L24" s="156"/>
      <c r="M24" s="156"/>
      <c r="N24" s="157"/>
    </row>
    <row r="25" spans="1:14" ht="15.75" customHeight="1">
      <c r="A25" s="158" t="s">
        <v>59</v>
      </c>
      <c r="B25" s="159"/>
      <c r="C25" s="159"/>
      <c r="D25" s="60"/>
      <c r="E25" s="60"/>
      <c r="F25" s="61"/>
      <c r="G25" s="60"/>
      <c r="H25" s="62">
        <f t="shared" si="0"/>
        <v>0</v>
      </c>
      <c r="I25" s="62">
        <f t="shared" si="1"/>
        <v>0</v>
      </c>
      <c r="J25" s="155"/>
      <c r="K25" s="156"/>
      <c r="L25" s="156"/>
      <c r="M25" s="156"/>
      <c r="N25" s="157"/>
    </row>
    <row r="26" spans="1:14" ht="15.75" customHeight="1">
      <c r="A26" s="158" t="s">
        <v>60</v>
      </c>
      <c r="B26" s="159"/>
      <c r="C26" s="159"/>
      <c r="D26" s="60"/>
      <c r="E26" s="60"/>
      <c r="F26" s="61"/>
      <c r="G26" s="60"/>
      <c r="H26" s="62">
        <f t="shared" si="0"/>
        <v>0</v>
      </c>
      <c r="I26" s="62">
        <f t="shared" si="1"/>
        <v>0</v>
      </c>
      <c r="J26" s="155"/>
      <c r="K26" s="156"/>
      <c r="L26" s="156"/>
      <c r="M26" s="156"/>
      <c r="N26" s="157"/>
    </row>
    <row r="27" spans="1:14" ht="15.75" customHeight="1">
      <c r="A27" s="158" t="s">
        <v>61</v>
      </c>
      <c r="B27" s="159"/>
      <c r="C27" s="159"/>
      <c r="D27" s="60"/>
      <c r="E27" s="60"/>
      <c r="F27" s="61"/>
      <c r="G27" s="60"/>
      <c r="H27" s="62">
        <f t="shared" si="0"/>
        <v>0</v>
      </c>
      <c r="I27" s="62">
        <f t="shared" si="1"/>
        <v>0</v>
      </c>
      <c r="J27" s="155"/>
      <c r="K27" s="156"/>
      <c r="L27" s="156"/>
      <c r="M27" s="156"/>
      <c r="N27" s="157"/>
    </row>
    <row r="28" spans="1:14" ht="15.75" customHeight="1" thickBot="1">
      <c r="A28" s="158" t="s">
        <v>62</v>
      </c>
      <c r="B28" s="159"/>
      <c r="C28" s="159"/>
      <c r="D28" s="60"/>
      <c r="E28" s="60"/>
      <c r="F28" s="61"/>
      <c r="G28" s="60"/>
      <c r="H28" s="62">
        <f t="shared" si="0"/>
        <v>0</v>
      </c>
      <c r="I28" s="62">
        <f t="shared" si="1"/>
        <v>0</v>
      </c>
      <c r="J28" s="139"/>
      <c r="K28" s="140"/>
      <c r="L28" s="140"/>
      <c r="M28" s="140"/>
      <c r="N28" s="141"/>
    </row>
    <row r="29" spans="1:14" ht="12.75" thickBot="1">
      <c r="A29" s="220" t="s">
        <v>47</v>
      </c>
      <c r="B29" s="221"/>
      <c r="C29" s="221"/>
      <c r="D29" s="57">
        <f aca="true" t="shared" si="2" ref="D29:I29">SUM(D19:D28)</f>
        <v>0</v>
      </c>
      <c r="E29" s="58">
        <f t="shared" si="2"/>
        <v>0</v>
      </c>
      <c r="F29" s="58">
        <f t="shared" si="2"/>
        <v>0</v>
      </c>
      <c r="G29" s="59">
        <f t="shared" si="2"/>
        <v>0</v>
      </c>
      <c r="H29" s="58">
        <f t="shared" si="2"/>
        <v>0</v>
      </c>
      <c r="I29" s="59">
        <f t="shared" si="2"/>
        <v>0</v>
      </c>
      <c r="J29" s="67"/>
      <c r="K29" s="56"/>
      <c r="L29" s="56"/>
      <c r="M29" s="56"/>
      <c r="N29" s="56"/>
    </row>
    <row r="30" spans="1:14" ht="12">
      <c r="A30" s="7"/>
      <c r="B30" s="7"/>
      <c r="C30" s="7"/>
      <c r="D30" s="10"/>
      <c r="E30" s="10"/>
      <c r="F30" s="10"/>
      <c r="G30" s="10"/>
      <c r="H30" s="10"/>
      <c r="I30" s="10"/>
      <c r="J30" s="67"/>
      <c r="K30" s="56"/>
      <c r="L30" s="56"/>
      <c r="M30" s="56"/>
      <c r="N30" s="56"/>
    </row>
    <row r="31" spans="1:14" ht="12">
      <c r="A31" s="7"/>
      <c r="B31" s="7"/>
      <c r="C31" s="7"/>
      <c r="D31" s="95" t="s">
        <v>133</v>
      </c>
      <c r="E31" s="96"/>
      <c r="F31" s="96"/>
      <c r="G31" s="96"/>
      <c r="H31" s="10"/>
      <c r="I31" s="39">
        <f>+I29*H9</f>
        <v>0</v>
      </c>
      <c r="J31" s="67"/>
      <c r="K31" s="56"/>
      <c r="L31" s="56"/>
      <c r="M31" s="56"/>
      <c r="N31" s="56"/>
    </row>
    <row r="32" spans="1:14" ht="12">
      <c r="A32" s="7"/>
      <c r="B32" s="7"/>
      <c r="C32" s="7"/>
      <c r="D32" s="95" t="s">
        <v>134</v>
      </c>
      <c r="E32" s="96"/>
      <c r="F32" s="96"/>
      <c r="G32" s="96"/>
      <c r="H32" s="10"/>
      <c r="I32" s="114">
        <v>750</v>
      </c>
      <c r="J32" s="67"/>
      <c r="K32" s="56"/>
      <c r="L32" s="56"/>
      <c r="M32" s="56"/>
      <c r="N32" s="56"/>
    </row>
    <row r="33" spans="1:14" ht="12">
      <c r="A33" s="7"/>
      <c r="B33" s="7"/>
      <c r="C33" s="7"/>
      <c r="D33" s="95" t="s">
        <v>135</v>
      </c>
      <c r="E33" s="96"/>
      <c r="F33" s="96"/>
      <c r="G33" s="112"/>
      <c r="H33" s="10"/>
      <c r="I33" s="39">
        <f>+I31*G33</f>
        <v>0</v>
      </c>
      <c r="J33" s="67"/>
      <c r="K33" s="56"/>
      <c r="L33" s="56"/>
      <c r="M33" s="56"/>
      <c r="N33" s="56"/>
    </row>
    <row r="34" spans="1:14" ht="12">
      <c r="A34" s="7"/>
      <c r="B34" s="7"/>
      <c r="C34" s="7"/>
      <c r="D34" s="95" t="s">
        <v>201</v>
      </c>
      <c r="E34" s="96"/>
      <c r="F34" s="96"/>
      <c r="G34" s="47">
        <v>0.01</v>
      </c>
      <c r="H34" s="10"/>
      <c r="I34" s="39">
        <f>+I31*G34</f>
        <v>0</v>
      </c>
      <c r="J34" s="67"/>
      <c r="K34" s="56"/>
      <c r="L34" s="56"/>
      <c r="M34" s="56"/>
      <c r="N34" s="56"/>
    </row>
    <row r="35" spans="1:14" ht="12">
      <c r="A35" s="7"/>
      <c r="B35" s="7"/>
      <c r="C35" s="7"/>
      <c r="D35" s="94" t="s">
        <v>136</v>
      </c>
      <c r="E35" s="10"/>
      <c r="F35" s="10"/>
      <c r="G35" s="10"/>
      <c r="H35" s="10"/>
      <c r="I35" s="97">
        <f>+I31-I32-I33-I34</f>
        <v>-750</v>
      </c>
      <c r="J35" s="67"/>
      <c r="K35" s="56"/>
      <c r="L35" s="56"/>
      <c r="M35" s="56"/>
      <c r="N35" s="56"/>
    </row>
    <row r="36" spans="1:11" ht="12">
      <c r="A36" s="22"/>
      <c r="B36" s="22"/>
      <c r="C36" s="22"/>
      <c r="D36" s="12"/>
      <c r="E36" s="21"/>
      <c r="F36" s="21"/>
      <c r="G36" s="21"/>
      <c r="H36" s="21"/>
      <c r="I36" s="21"/>
      <c r="J36" s="21"/>
      <c r="K36" s="12"/>
    </row>
    <row r="37" spans="1:11" ht="12">
      <c r="A37" s="23" t="s">
        <v>137</v>
      </c>
      <c r="B37" s="22"/>
      <c r="C37" s="22"/>
      <c r="D37" s="12"/>
      <c r="E37" s="21"/>
      <c r="F37" s="21"/>
      <c r="G37" s="21"/>
      <c r="H37" s="21"/>
      <c r="I37" s="21"/>
      <c r="J37" s="68">
        <f>+I29+G29-D29</f>
        <v>0</v>
      </c>
      <c r="K37" s="69" t="s">
        <v>51</v>
      </c>
    </row>
    <row r="38" spans="1:11" ht="12">
      <c r="A38" s="23" t="s">
        <v>138</v>
      </c>
      <c r="B38" s="22"/>
      <c r="C38" s="22"/>
      <c r="D38" s="12"/>
      <c r="E38" s="21"/>
      <c r="F38" s="21"/>
      <c r="G38" s="21"/>
      <c r="H38" s="21"/>
      <c r="I38" s="21"/>
      <c r="J38" s="21"/>
      <c r="K38" s="12"/>
    </row>
    <row r="39" spans="1:11" ht="12">
      <c r="A39" s="23"/>
      <c r="B39" s="22"/>
      <c r="C39" s="22"/>
      <c r="D39" s="12"/>
      <c r="E39" s="21"/>
      <c r="F39" s="21"/>
      <c r="G39" s="21"/>
      <c r="H39" s="21"/>
      <c r="I39" s="21"/>
      <c r="J39" s="21"/>
      <c r="K39" s="12"/>
    </row>
    <row r="40" spans="1:11" ht="12.75" thickBot="1">
      <c r="A40" s="23"/>
      <c r="B40" s="22"/>
      <c r="C40" s="22"/>
      <c r="D40" s="12"/>
      <c r="E40" s="21"/>
      <c r="F40" s="21"/>
      <c r="G40" s="21"/>
      <c r="H40" s="21"/>
      <c r="I40" s="21"/>
      <c r="J40" s="21"/>
      <c r="K40" s="12"/>
    </row>
    <row r="41" spans="1:14" ht="14.25" thickBot="1">
      <c r="A41" s="135" t="s">
        <v>139</v>
      </c>
      <c r="B41" s="136"/>
      <c r="C41" s="136"/>
      <c r="D41" s="136"/>
      <c r="E41" s="136"/>
      <c r="F41" s="136"/>
      <c r="G41" s="136"/>
      <c r="H41" s="136"/>
      <c r="I41" s="136"/>
      <c r="J41" s="136"/>
      <c r="K41" s="136"/>
      <c r="L41" s="136"/>
      <c r="M41" s="136"/>
      <c r="N41" s="137"/>
    </row>
    <row r="43" spans="1:11" ht="12">
      <c r="A43" s="138"/>
      <c r="B43" s="138"/>
      <c r="C43" s="138"/>
      <c r="D43" s="138"/>
      <c r="E43" s="138"/>
      <c r="F43" s="138"/>
      <c r="G43" s="138"/>
      <c r="H43" s="138"/>
      <c r="I43" s="138"/>
      <c r="J43" s="138"/>
      <c r="K43" s="138"/>
    </row>
    <row r="44" spans="1:14" ht="12.75" thickBot="1">
      <c r="A44" s="18"/>
      <c r="B44" s="18"/>
      <c r="C44" s="18"/>
      <c r="D44" s="18"/>
      <c r="E44" s="18"/>
      <c r="F44" s="18"/>
      <c r="G44" s="18"/>
      <c r="H44" s="18"/>
      <c r="I44" s="18"/>
      <c r="J44" s="18"/>
      <c r="K44" s="18"/>
      <c r="N44" s="3"/>
    </row>
    <row r="45" spans="1:14" ht="38.25" customHeight="1">
      <c r="A45" s="151" t="s">
        <v>140</v>
      </c>
      <c r="B45" s="152"/>
      <c r="C45" s="152"/>
      <c r="D45" s="152"/>
      <c r="E45" s="152"/>
      <c r="F45" s="152"/>
      <c r="G45" s="152"/>
      <c r="H45" s="152"/>
      <c r="I45" s="152"/>
      <c r="J45" s="24" t="s">
        <v>141</v>
      </c>
      <c r="K45" s="24" t="s">
        <v>142</v>
      </c>
      <c r="L45" s="24" t="s">
        <v>143</v>
      </c>
      <c r="M45" s="25" t="s">
        <v>144</v>
      </c>
      <c r="N45" s="70"/>
    </row>
    <row r="46" spans="1:14" ht="21.75" customHeight="1">
      <c r="A46" s="218"/>
      <c r="B46" s="219"/>
      <c r="C46" s="219"/>
      <c r="D46" s="219"/>
      <c r="E46" s="219"/>
      <c r="F46" s="219"/>
      <c r="G46" s="219"/>
      <c r="H46" s="219"/>
      <c r="I46" s="219"/>
      <c r="J46" s="41">
        <v>0</v>
      </c>
      <c r="K46" s="45">
        <f>+J46*L46</f>
        <v>0</v>
      </c>
      <c r="L46" s="43"/>
      <c r="M46" s="71">
        <f>+K46*$H$9</f>
        <v>0</v>
      </c>
      <c r="N46" s="3"/>
    </row>
    <row r="47" spans="1:14" ht="21.75" customHeight="1">
      <c r="A47" s="218"/>
      <c r="B47" s="219"/>
      <c r="C47" s="219"/>
      <c r="D47" s="219"/>
      <c r="E47" s="219"/>
      <c r="F47" s="219"/>
      <c r="G47" s="219"/>
      <c r="H47" s="219"/>
      <c r="I47" s="219"/>
      <c r="J47" s="41"/>
      <c r="K47" s="45"/>
      <c r="L47" s="43"/>
      <c r="M47" s="71"/>
      <c r="N47" s="3"/>
    </row>
    <row r="48" spans="1:14" ht="21.75" customHeight="1">
      <c r="A48" s="218"/>
      <c r="B48" s="219"/>
      <c r="C48" s="219"/>
      <c r="D48" s="219"/>
      <c r="E48" s="219"/>
      <c r="F48" s="219"/>
      <c r="G48" s="219"/>
      <c r="H48" s="219"/>
      <c r="I48" s="219"/>
      <c r="J48" s="41"/>
      <c r="K48" s="45"/>
      <c r="L48" s="43"/>
      <c r="M48" s="71"/>
      <c r="N48" s="3"/>
    </row>
    <row r="49" spans="1:14" ht="21.75" customHeight="1">
      <c r="A49" s="218"/>
      <c r="B49" s="219"/>
      <c r="C49" s="219"/>
      <c r="D49" s="219"/>
      <c r="E49" s="219"/>
      <c r="F49" s="219"/>
      <c r="G49" s="219"/>
      <c r="H49" s="219"/>
      <c r="I49" s="219"/>
      <c r="J49" s="41"/>
      <c r="K49" s="45"/>
      <c r="L49" s="43"/>
      <c r="M49" s="71"/>
      <c r="N49" s="3"/>
    </row>
    <row r="50" spans="1:14" ht="21.75" customHeight="1">
      <c r="A50" s="218"/>
      <c r="B50" s="219"/>
      <c r="C50" s="219"/>
      <c r="D50" s="219"/>
      <c r="E50" s="219"/>
      <c r="F50" s="219"/>
      <c r="G50" s="219"/>
      <c r="H50" s="219"/>
      <c r="I50" s="219"/>
      <c r="J50" s="41"/>
      <c r="K50" s="45"/>
      <c r="L50" s="43"/>
      <c r="M50" s="71"/>
      <c r="N50" s="3"/>
    </row>
    <row r="51" spans="1:14" ht="21.75" customHeight="1">
      <c r="A51" s="218"/>
      <c r="B51" s="219"/>
      <c r="C51" s="219"/>
      <c r="D51" s="219"/>
      <c r="E51" s="219"/>
      <c r="F51" s="219"/>
      <c r="G51" s="219"/>
      <c r="H51" s="219"/>
      <c r="I51" s="219"/>
      <c r="J51" s="41"/>
      <c r="K51" s="45"/>
      <c r="L51" s="43"/>
      <c r="M51" s="71"/>
      <c r="N51" s="3"/>
    </row>
    <row r="52" spans="1:14" ht="21.75" customHeight="1">
      <c r="A52" s="218"/>
      <c r="B52" s="219"/>
      <c r="C52" s="219"/>
      <c r="D52" s="219"/>
      <c r="E52" s="219"/>
      <c r="F52" s="219"/>
      <c r="G52" s="219"/>
      <c r="H52" s="219"/>
      <c r="I52" s="219"/>
      <c r="J52" s="41"/>
      <c r="K52" s="45"/>
      <c r="L52" s="43"/>
      <c r="M52" s="71"/>
      <c r="N52" s="3"/>
    </row>
    <row r="53" spans="1:14" ht="21.75" customHeight="1">
      <c r="A53" s="218"/>
      <c r="B53" s="219"/>
      <c r="C53" s="219"/>
      <c r="D53" s="219"/>
      <c r="E53" s="219"/>
      <c r="F53" s="219"/>
      <c r="G53" s="219"/>
      <c r="H53" s="219"/>
      <c r="I53" s="219"/>
      <c r="J53" s="41"/>
      <c r="K53" s="45"/>
      <c r="L53" s="43"/>
      <c r="M53" s="71"/>
      <c r="N53" s="3"/>
    </row>
    <row r="54" spans="1:14" ht="21.75" customHeight="1" thickBot="1">
      <c r="A54" s="149"/>
      <c r="B54" s="150"/>
      <c r="C54" s="150"/>
      <c r="D54" s="150"/>
      <c r="E54" s="150"/>
      <c r="F54" s="150"/>
      <c r="G54" s="150"/>
      <c r="H54" s="150"/>
      <c r="I54" s="150"/>
      <c r="J54" s="42"/>
      <c r="K54" s="46"/>
      <c r="L54" s="44"/>
      <c r="M54" s="72"/>
      <c r="N54" s="3"/>
    </row>
    <row r="55" spans="1:13" ht="12">
      <c r="A55" s="23"/>
      <c r="B55" s="22"/>
      <c r="C55" s="22"/>
      <c r="D55" s="12"/>
      <c r="E55" s="21"/>
      <c r="F55" s="21"/>
      <c r="G55" s="21"/>
      <c r="H55" s="21"/>
      <c r="I55" s="21"/>
      <c r="J55" s="21"/>
      <c r="K55" s="74">
        <f>SUM(K46:K54)</f>
        <v>0</v>
      </c>
      <c r="M55" s="74">
        <f>SUM(M46:M54)</f>
        <v>0</v>
      </c>
    </row>
    <row r="56" spans="1:11" ht="12">
      <c r="A56" s="23"/>
      <c r="B56" s="22"/>
      <c r="C56" s="22"/>
      <c r="D56" s="12"/>
      <c r="E56" s="21"/>
      <c r="F56" s="21"/>
      <c r="G56" s="21"/>
      <c r="H56" s="21"/>
      <c r="I56" s="21"/>
      <c r="J56" s="21"/>
      <c r="K56" s="12"/>
    </row>
    <row r="58" spans="1:11" ht="12">
      <c r="A58" s="255" t="s">
        <v>145</v>
      </c>
      <c r="B58" s="255"/>
      <c r="C58" s="255"/>
      <c r="D58" s="255"/>
      <c r="E58" s="255"/>
      <c r="F58" s="255"/>
      <c r="G58" s="255"/>
      <c r="H58" s="255"/>
      <c r="I58" s="255"/>
      <c r="J58" s="255"/>
      <c r="K58" s="255"/>
    </row>
    <row r="59" spans="1:11" ht="12">
      <c r="A59" s="1" t="s">
        <v>146</v>
      </c>
      <c r="B59" s="119"/>
      <c r="C59" s="119"/>
      <c r="D59" s="119"/>
      <c r="E59" s="119"/>
      <c r="F59" s="119"/>
      <c r="G59" s="119"/>
      <c r="H59" s="119"/>
      <c r="I59" s="119"/>
      <c r="J59" s="119"/>
      <c r="K59" s="119"/>
    </row>
    <row r="60" spans="1:11" ht="12">
      <c r="A60" s="255" t="s">
        <v>147</v>
      </c>
      <c r="B60" s="255"/>
      <c r="C60" s="255"/>
      <c r="D60" s="255"/>
      <c r="E60" s="255"/>
      <c r="F60" s="255"/>
      <c r="G60" s="255"/>
      <c r="H60" s="255"/>
      <c r="I60" s="255"/>
      <c r="J60" s="255"/>
      <c r="K60" s="255"/>
    </row>
    <row r="61" spans="1:11" ht="12">
      <c r="A61" s="23"/>
      <c r="B61" s="22"/>
      <c r="C61" s="22"/>
      <c r="D61" s="12"/>
      <c r="E61" s="21"/>
      <c r="F61" s="21"/>
      <c r="G61" s="21"/>
      <c r="H61" s="21"/>
      <c r="I61" s="21"/>
      <c r="J61" s="21"/>
      <c r="K61" s="12"/>
    </row>
    <row r="62" spans="1:11" ht="12">
      <c r="A62" s="23"/>
      <c r="B62" s="22"/>
      <c r="C62" s="22"/>
      <c r="D62" s="12"/>
      <c r="E62" s="21"/>
      <c r="F62" s="21"/>
      <c r="G62" s="21"/>
      <c r="H62" s="21"/>
      <c r="I62" s="21"/>
      <c r="J62" s="21"/>
      <c r="K62" s="12"/>
    </row>
    <row r="63" spans="1:11" ht="12.75" thickBot="1">
      <c r="A63" s="23"/>
      <c r="B63" s="22"/>
      <c r="C63" s="22"/>
      <c r="D63" s="12"/>
      <c r="E63" s="21"/>
      <c r="F63" s="21"/>
      <c r="G63" s="21"/>
      <c r="H63" s="21"/>
      <c r="I63" s="21"/>
      <c r="J63" s="21"/>
      <c r="K63" s="12"/>
    </row>
    <row r="64" spans="1:14" ht="14.25" thickBot="1">
      <c r="A64" s="135" t="s">
        <v>148</v>
      </c>
      <c r="B64" s="136"/>
      <c r="C64" s="136"/>
      <c r="D64" s="136"/>
      <c r="E64" s="136"/>
      <c r="F64" s="136"/>
      <c r="G64" s="136"/>
      <c r="H64" s="136"/>
      <c r="I64" s="136"/>
      <c r="J64" s="136"/>
      <c r="K64" s="136"/>
      <c r="L64" s="136"/>
      <c r="M64" s="136"/>
      <c r="N64" s="137"/>
    </row>
    <row r="65" spans="1:11" ht="12">
      <c r="A65" s="23"/>
      <c r="B65" s="22"/>
      <c r="C65" s="22"/>
      <c r="D65" s="12"/>
      <c r="E65" s="21"/>
      <c r="F65" s="21"/>
      <c r="G65" s="21"/>
      <c r="H65" s="21"/>
      <c r="I65" s="21"/>
      <c r="J65" s="21"/>
      <c r="K65" s="12"/>
    </row>
    <row r="66" spans="1:11" ht="12.75" thickBot="1">
      <c r="A66" s="23"/>
      <c r="B66" s="22"/>
      <c r="C66" s="22"/>
      <c r="D66" s="12"/>
      <c r="E66" s="21"/>
      <c r="F66" s="21"/>
      <c r="G66" s="21"/>
      <c r="H66" s="21"/>
      <c r="I66" s="21"/>
      <c r="J66" s="21"/>
      <c r="K66" s="12"/>
    </row>
    <row r="67" spans="1:14" ht="50.25" customHeight="1">
      <c r="A67" s="151" t="s">
        <v>140</v>
      </c>
      <c r="B67" s="152"/>
      <c r="C67" s="152"/>
      <c r="D67" s="152"/>
      <c r="E67" s="152"/>
      <c r="F67" s="152"/>
      <c r="G67" s="152"/>
      <c r="H67" s="152"/>
      <c r="I67" s="152"/>
      <c r="J67" s="73" t="s">
        <v>143</v>
      </c>
      <c r="K67" s="152" t="s">
        <v>149</v>
      </c>
      <c r="L67" s="152"/>
      <c r="M67" s="152"/>
      <c r="N67" s="222"/>
    </row>
    <row r="68" spans="1:14" ht="28.5" customHeight="1">
      <c r="A68" s="153"/>
      <c r="B68" s="154"/>
      <c r="C68" s="154"/>
      <c r="D68" s="154"/>
      <c r="E68" s="154"/>
      <c r="F68" s="154"/>
      <c r="G68" s="154"/>
      <c r="H68" s="154"/>
      <c r="I68" s="154"/>
      <c r="J68" s="52"/>
      <c r="K68" s="145"/>
      <c r="L68" s="145"/>
      <c r="M68" s="145"/>
      <c r="N68" s="146"/>
    </row>
    <row r="69" spans="1:14" ht="22.5" customHeight="1">
      <c r="A69" s="153"/>
      <c r="B69" s="154"/>
      <c r="C69" s="154"/>
      <c r="D69" s="154"/>
      <c r="E69" s="154"/>
      <c r="F69" s="154"/>
      <c r="G69" s="154"/>
      <c r="H69" s="154"/>
      <c r="I69" s="154"/>
      <c r="J69" s="52"/>
      <c r="K69" s="147"/>
      <c r="L69" s="147"/>
      <c r="M69" s="147"/>
      <c r="N69" s="148"/>
    </row>
    <row r="70" spans="1:14" ht="27" customHeight="1">
      <c r="A70" s="216"/>
      <c r="B70" s="217"/>
      <c r="C70" s="217"/>
      <c r="D70" s="217"/>
      <c r="E70" s="217"/>
      <c r="F70" s="217"/>
      <c r="G70" s="217"/>
      <c r="H70" s="217"/>
      <c r="I70" s="217"/>
      <c r="J70" s="52"/>
      <c r="K70" s="145"/>
      <c r="L70" s="145"/>
      <c r="M70" s="145"/>
      <c r="N70" s="146"/>
    </row>
    <row r="71" spans="1:14" ht="22.5" customHeight="1">
      <c r="A71" s="216"/>
      <c r="B71" s="217"/>
      <c r="C71" s="217"/>
      <c r="D71" s="217"/>
      <c r="E71" s="217"/>
      <c r="F71" s="217"/>
      <c r="G71" s="217"/>
      <c r="H71" s="217"/>
      <c r="I71" s="217"/>
      <c r="J71" s="52"/>
      <c r="K71" s="145"/>
      <c r="L71" s="145"/>
      <c r="M71" s="145"/>
      <c r="N71" s="146"/>
    </row>
    <row r="72" spans="1:14" ht="22.5" customHeight="1">
      <c r="A72" s="216"/>
      <c r="B72" s="217"/>
      <c r="C72" s="217"/>
      <c r="D72" s="217"/>
      <c r="E72" s="217"/>
      <c r="F72" s="217"/>
      <c r="G72" s="217"/>
      <c r="H72" s="217"/>
      <c r="I72" s="217"/>
      <c r="J72" s="52"/>
      <c r="K72" s="145"/>
      <c r="L72" s="145"/>
      <c r="M72" s="145"/>
      <c r="N72" s="146"/>
    </row>
    <row r="73" spans="1:14" ht="22.5" customHeight="1">
      <c r="A73" s="216"/>
      <c r="B73" s="217"/>
      <c r="C73" s="217"/>
      <c r="D73" s="217"/>
      <c r="E73" s="217"/>
      <c r="F73" s="217"/>
      <c r="G73" s="217"/>
      <c r="H73" s="217"/>
      <c r="I73" s="217"/>
      <c r="J73" s="52"/>
      <c r="K73" s="145"/>
      <c r="L73" s="145"/>
      <c r="M73" s="145"/>
      <c r="N73" s="146"/>
    </row>
    <row r="74" spans="1:14" ht="33" customHeight="1" thickBot="1">
      <c r="A74" s="223"/>
      <c r="B74" s="224"/>
      <c r="C74" s="224"/>
      <c r="D74" s="224"/>
      <c r="E74" s="224"/>
      <c r="F74" s="224"/>
      <c r="G74" s="224"/>
      <c r="H74" s="224"/>
      <c r="I74" s="224"/>
      <c r="J74" s="53"/>
      <c r="K74" s="225"/>
      <c r="L74" s="225"/>
      <c r="M74" s="225"/>
      <c r="N74" s="226"/>
    </row>
    <row r="75" spans="1:11" ht="12">
      <c r="A75" s="23"/>
      <c r="B75" s="22"/>
      <c r="C75" s="22"/>
      <c r="D75" s="12"/>
      <c r="E75" s="21"/>
      <c r="F75" s="21"/>
      <c r="G75" s="21"/>
      <c r="H75" s="21"/>
      <c r="I75" s="21"/>
      <c r="J75" s="21"/>
      <c r="K75" s="12"/>
    </row>
    <row r="76" spans="1:11" ht="12">
      <c r="A76" s="23"/>
      <c r="B76" s="22"/>
      <c r="C76" s="22"/>
      <c r="D76" s="12"/>
      <c r="E76" s="21"/>
      <c r="F76" s="21"/>
      <c r="G76" s="21"/>
      <c r="H76" s="21"/>
      <c r="I76" s="21"/>
      <c r="J76" s="21"/>
      <c r="K76" s="12"/>
    </row>
    <row r="77" spans="1:11" ht="12">
      <c r="A77" s="23"/>
      <c r="B77" s="22"/>
      <c r="C77" s="22"/>
      <c r="D77" s="12"/>
      <c r="E77" s="21"/>
      <c r="F77" s="21"/>
      <c r="G77" s="21"/>
      <c r="H77" s="21"/>
      <c r="I77" s="21"/>
      <c r="J77" s="21"/>
      <c r="K77" s="12"/>
    </row>
    <row r="78" ht="12.75" thickBot="1"/>
    <row r="79" spans="1:14" ht="14.25" thickBot="1">
      <c r="A79" s="135" t="s">
        <v>150</v>
      </c>
      <c r="B79" s="136"/>
      <c r="C79" s="136"/>
      <c r="D79" s="136"/>
      <c r="E79" s="136"/>
      <c r="F79" s="136"/>
      <c r="G79" s="136"/>
      <c r="H79" s="136"/>
      <c r="I79" s="136"/>
      <c r="J79" s="136"/>
      <c r="K79" s="136"/>
      <c r="L79" s="136"/>
      <c r="M79" s="136"/>
      <c r="N79" s="137"/>
    </row>
    <row r="81" spans="1:11" ht="12">
      <c r="A81" s="138"/>
      <c r="B81" s="138"/>
      <c r="C81" s="138"/>
      <c r="D81" s="138"/>
      <c r="E81" s="138"/>
      <c r="F81" s="138"/>
      <c r="G81" s="138"/>
      <c r="H81" s="138"/>
      <c r="I81" s="138"/>
      <c r="J81" s="138"/>
      <c r="K81" s="138"/>
    </row>
    <row r="82" spans="1:14" ht="12.75" thickBot="1">
      <c r="A82" s="18"/>
      <c r="B82" s="18"/>
      <c r="C82" s="18"/>
      <c r="D82" s="18"/>
      <c r="E82" s="18"/>
      <c r="F82" s="18"/>
      <c r="G82" s="18"/>
      <c r="H82" s="18"/>
      <c r="I82" s="18"/>
      <c r="J82" s="18"/>
      <c r="K82" s="18"/>
      <c r="N82" s="3"/>
    </row>
    <row r="83" spans="1:14" ht="30">
      <c r="A83" s="151" t="s">
        <v>140</v>
      </c>
      <c r="B83" s="152"/>
      <c r="C83" s="152"/>
      <c r="D83" s="152"/>
      <c r="E83" s="152"/>
      <c r="F83" s="152"/>
      <c r="G83" s="152"/>
      <c r="H83" s="152"/>
      <c r="I83" s="152"/>
      <c r="J83" s="24" t="s">
        <v>141</v>
      </c>
      <c r="K83" s="24" t="s">
        <v>142</v>
      </c>
      <c r="L83" s="24" t="s">
        <v>143</v>
      </c>
      <c r="M83" s="25" t="s">
        <v>144</v>
      </c>
      <c r="N83" s="70"/>
    </row>
    <row r="84" spans="1:14" ht="12">
      <c r="A84" s="128"/>
      <c r="B84" s="129"/>
      <c r="C84" s="129"/>
      <c r="D84" s="129"/>
      <c r="E84" s="129"/>
      <c r="F84" s="129"/>
      <c r="G84" s="129"/>
      <c r="H84" s="129"/>
      <c r="I84" s="129"/>
      <c r="J84" s="41"/>
      <c r="K84" s="45">
        <f>+J84*L84</f>
        <v>0</v>
      </c>
      <c r="L84" s="43"/>
      <c r="M84" s="71">
        <f>+K84*$H$9</f>
        <v>0</v>
      </c>
      <c r="N84" s="3"/>
    </row>
    <row r="85" spans="1:14" ht="12">
      <c r="A85" s="128"/>
      <c r="B85" s="129"/>
      <c r="C85" s="129"/>
      <c r="D85" s="129"/>
      <c r="E85" s="129"/>
      <c r="F85" s="129"/>
      <c r="G85" s="129"/>
      <c r="H85" s="129"/>
      <c r="I85" s="129"/>
      <c r="J85" s="41"/>
      <c r="K85" s="45">
        <f>+J85*L85</f>
        <v>0</v>
      </c>
      <c r="L85" s="43"/>
      <c r="M85" s="71">
        <f>+K85*$H$9</f>
        <v>0</v>
      </c>
      <c r="N85" s="3"/>
    </row>
    <row r="86" spans="1:14" ht="12">
      <c r="A86" s="128"/>
      <c r="B86" s="129"/>
      <c r="C86" s="129"/>
      <c r="D86" s="129"/>
      <c r="E86" s="129"/>
      <c r="F86" s="129"/>
      <c r="G86" s="129"/>
      <c r="H86" s="129"/>
      <c r="I86" s="129"/>
      <c r="J86" s="41">
        <v>0</v>
      </c>
      <c r="K86" s="45">
        <f>+J86*L86</f>
        <v>0</v>
      </c>
      <c r="L86" s="43"/>
      <c r="M86" s="71">
        <f>+K86*$H$9</f>
        <v>0</v>
      </c>
      <c r="N86" s="3"/>
    </row>
    <row r="87" spans="1:14" ht="12">
      <c r="A87" s="128"/>
      <c r="B87" s="129"/>
      <c r="C87" s="129"/>
      <c r="D87" s="129"/>
      <c r="E87" s="129"/>
      <c r="F87" s="129"/>
      <c r="G87" s="129"/>
      <c r="H87" s="129"/>
      <c r="I87" s="129"/>
      <c r="J87" s="41">
        <v>0</v>
      </c>
      <c r="K87" s="45">
        <f>+J87*L87</f>
        <v>0</v>
      </c>
      <c r="L87" s="43"/>
      <c r="M87" s="71">
        <f>+K87*$H$9</f>
        <v>0</v>
      </c>
      <c r="N87" s="3"/>
    </row>
    <row r="88" spans="1:14" ht="12.75" thickBot="1">
      <c r="A88" s="130"/>
      <c r="B88" s="131"/>
      <c r="C88" s="131"/>
      <c r="D88" s="131"/>
      <c r="E88" s="131"/>
      <c r="F88" s="131"/>
      <c r="G88" s="131"/>
      <c r="H88" s="131"/>
      <c r="I88" s="131"/>
      <c r="J88" s="42">
        <v>0</v>
      </c>
      <c r="K88" s="46">
        <f>+J88*L88</f>
        <v>0</v>
      </c>
      <c r="L88" s="44"/>
      <c r="M88" s="72">
        <f>+K88*$H$9</f>
        <v>0</v>
      </c>
      <c r="N88" s="3"/>
    </row>
    <row r="89" spans="1:14" ht="12">
      <c r="A89" s="18"/>
      <c r="B89" s="18"/>
      <c r="C89" s="18"/>
      <c r="D89" s="18"/>
      <c r="E89" s="18"/>
      <c r="F89" s="18"/>
      <c r="G89" s="18"/>
      <c r="H89" s="18"/>
      <c r="I89" s="18"/>
      <c r="J89" s="18"/>
      <c r="K89" s="18"/>
      <c r="N89" s="3"/>
    </row>
    <row r="90" spans="1:11" ht="12">
      <c r="A90" s="18"/>
      <c r="B90" s="18"/>
      <c r="C90" s="18"/>
      <c r="D90" s="18"/>
      <c r="E90" s="18"/>
      <c r="F90" s="18"/>
      <c r="G90" s="18"/>
      <c r="H90" s="18"/>
      <c r="I90" s="18"/>
      <c r="J90" s="18"/>
      <c r="K90" s="18"/>
    </row>
    <row r="91" ht="16.5" customHeight="1"/>
    <row r="92" ht="16.5" customHeight="1"/>
    <row r="93" ht="16.5" customHeight="1"/>
    <row r="94" spans="2:11" ht="16.5" customHeight="1">
      <c r="B94" s="33"/>
      <c r="C94" s="33"/>
      <c r="D94" s="33"/>
      <c r="E94" s="33"/>
      <c r="F94" s="33"/>
      <c r="G94" s="33"/>
      <c r="H94" s="33"/>
      <c r="I94" s="33"/>
      <c r="J94" s="33"/>
      <c r="K94" s="33"/>
    </row>
    <row r="95" spans="1:11" ht="16.5" customHeight="1">
      <c r="A95" s="33"/>
      <c r="B95" s="33"/>
      <c r="C95" s="33"/>
      <c r="D95" s="33"/>
      <c r="E95" s="33"/>
      <c r="F95" s="33"/>
      <c r="G95" s="33"/>
      <c r="H95" s="33"/>
      <c r="I95" s="33"/>
      <c r="J95" s="33"/>
      <c r="K95" s="33"/>
    </row>
    <row r="96" ht="12.75" thickBot="1"/>
    <row r="97" spans="1:14" ht="14.25" thickBot="1">
      <c r="A97" s="135" t="s">
        <v>151</v>
      </c>
      <c r="B97" s="136"/>
      <c r="C97" s="136"/>
      <c r="D97" s="136"/>
      <c r="E97" s="136"/>
      <c r="F97" s="136"/>
      <c r="G97" s="136"/>
      <c r="H97" s="136"/>
      <c r="I97" s="136"/>
      <c r="J97" s="136"/>
      <c r="K97" s="136"/>
      <c r="L97" s="136"/>
      <c r="M97" s="136"/>
      <c r="N97" s="137"/>
    </row>
    <row r="98" spans="1:13" ht="13.5">
      <c r="A98" s="17"/>
      <c r="B98" s="17"/>
      <c r="C98" s="17"/>
      <c r="D98" s="17"/>
      <c r="E98" s="17"/>
      <c r="F98" s="17"/>
      <c r="G98" s="17"/>
      <c r="H98" s="17"/>
      <c r="I98" s="17"/>
      <c r="J98" s="17"/>
      <c r="K98" s="17"/>
      <c r="L98" s="17"/>
      <c r="M98" s="17"/>
    </row>
    <row r="99" spans="1:13" ht="12.75" thickBot="1">
      <c r="A99" s="19"/>
      <c r="B99" s="19"/>
      <c r="C99" s="19"/>
      <c r="D99" s="19"/>
      <c r="E99" s="19"/>
      <c r="F99" s="19"/>
      <c r="G99" s="19"/>
      <c r="H99" s="19"/>
      <c r="I99" s="19"/>
      <c r="J99" s="19"/>
      <c r="K99" s="19"/>
      <c r="L99" s="19"/>
      <c r="M99" s="19"/>
    </row>
    <row r="100" spans="1:14" ht="39.75" customHeight="1">
      <c r="A100" s="151" t="s">
        <v>152</v>
      </c>
      <c r="B100" s="152"/>
      <c r="C100" s="152"/>
      <c r="D100" s="152"/>
      <c r="E100" s="152"/>
      <c r="F100" s="152"/>
      <c r="G100" s="152"/>
      <c r="H100" s="152"/>
      <c r="I100" s="152"/>
      <c r="J100" s="24" t="s">
        <v>141</v>
      </c>
      <c r="K100" s="24" t="s">
        <v>142</v>
      </c>
      <c r="L100" s="24" t="s">
        <v>143</v>
      </c>
      <c r="M100" s="25" t="s">
        <v>144</v>
      </c>
      <c r="N100" s="75"/>
    </row>
    <row r="101" spans="1:14" ht="12.75" thickBot="1">
      <c r="A101" s="130"/>
      <c r="B101" s="131"/>
      <c r="C101" s="131"/>
      <c r="D101" s="131"/>
      <c r="E101" s="131"/>
      <c r="F101" s="131"/>
      <c r="G101" s="131"/>
      <c r="H101" s="131"/>
      <c r="I101" s="131"/>
      <c r="J101" s="42">
        <v>0</v>
      </c>
      <c r="K101" s="46">
        <f>+J101*L101</f>
        <v>0</v>
      </c>
      <c r="L101" s="44"/>
      <c r="M101" s="72">
        <f>+K101*$H$9</f>
        <v>0</v>
      </c>
      <c r="N101" s="3"/>
    </row>
    <row r="102" spans="1:14" ht="12.75" thickBot="1">
      <c r="A102" s="130"/>
      <c r="B102" s="131"/>
      <c r="C102" s="131"/>
      <c r="D102" s="131"/>
      <c r="E102" s="131"/>
      <c r="F102" s="131"/>
      <c r="G102" s="131"/>
      <c r="H102" s="131"/>
      <c r="I102" s="131"/>
      <c r="J102" s="42">
        <v>0</v>
      </c>
      <c r="K102" s="46">
        <f>+J102*L102</f>
        <v>0</v>
      </c>
      <c r="L102" s="44"/>
      <c r="M102" s="72">
        <f>+K102*$H$9</f>
        <v>0</v>
      </c>
      <c r="N102" s="3"/>
    </row>
    <row r="103" spans="1:13" ht="12">
      <c r="A103" s="22"/>
      <c r="B103" s="22"/>
      <c r="C103" s="22"/>
      <c r="D103" s="22"/>
      <c r="E103" s="22"/>
      <c r="F103" s="22"/>
      <c r="G103" s="22"/>
      <c r="H103" s="22"/>
      <c r="I103" s="22"/>
      <c r="J103" s="12"/>
      <c r="K103" s="32"/>
      <c r="L103" s="19"/>
      <c r="M103" s="26"/>
    </row>
    <row r="104" spans="1:13" ht="12">
      <c r="A104" s="22"/>
      <c r="B104" s="22"/>
      <c r="C104" s="22"/>
      <c r="D104" s="22"/>
      <c r="E104" s="22"/>
      <c r="F104" s="22"/>
      <c r="G104" s="22"/>
      <c r="H104" s="22"/>
      <c r="I104" s="22"/>
      <c r="J104" s="12"/>
      <c r="K104" s="12"/>
      <c r="L104" s="19"/>
      <c r="M104" s="19"/>
    </row>
    <row r="105" ht="12.75" thickBot="1"/>
    <row r="106" spans="1:14" ht="14.25" thickBot="1">
      <c r="A106" s="135" t="s">
        <v>153</v>
      </c>
      <c r="B106" s="136"/>
      <c r="C106" s="136"/>
      <c r="D106" s="136"/>
      <c r="E106" s="136"/>
      <c r="F106" s="136"/>
      <c r="G106" s="136"/>
      <c r="H106" s="136"/>
      <c r="I106" s="136"/>
      <c r="J106" s="136"/>
      <c r="K106" s="136"/>
      <c r="L106" s="136"/>
      <c r="M106" s="136"/>
      <c r="N106" s="137"/>
    </row>
    <row r="107" ht="12.75" thickBot="1"/>
    <row r="108" spans="1:11" ht="12">
      <c r="A108" s="229" t="s">
        <v>154</v>
      </c>
      <c r="B108" s="230"/>
      <c r="C108" s="230"/>
      <c r="D108" s="230"/>
      <c r="E108" s="230"/>
      <c r="F108" s="230"/>
      <c r="G108" s="231" t="s">
        <v>155</v>
      </c>
      <c r="H108" s="232"/>
      <c r="I108" s="232"/>
      <c r="J108" s="232"/>
      <c r="K108" s="233"/>
    </row>
    <row r="109" spans="1:11" ht="12">
      <c r="A109" s="234"/>
      <c r="B109" s="235"/>
      <c r="C109" s="235"/>
      <c r="D109" s="235"/>
      <c r="E109" s="235"/>
      <c r="F109" s="236"/>
      <c r="G109" s="237"/>
      <c r="H109" s="235"/>
      <c r="I109" s="235"/>
      <c r="J109" s="235"/>
      <c r="K109" s="238"/>
    </row>
    <row r="110" spans="1:11" ht="12">
      <c r="A110" s="239"/>
      <c r="B110" s="240"/>
      <c r="C110" s="240"/>
      <c r="D110" s="240"/>
      <c r="E110" s="240"/>
      <c r="F110" s="241"/>
      <c r="G110" s="242"/>
      <c r="H110" s="240"/>
      <c r="I110" s="240"/>
      <c r="J110" s="240"/>
      <c r="K110" s="243"/>
    </row>
    <row r="111" spans="1:11" ht="12.75" thickBot="1">
      <c r="A111" s="244"/>
      <c r="B111" s="245"/>
      <c r="C111" s="245"/>
      <c r="D111" s="245"/>
      <c r="E111" s="245"/>
      <c r="F111" s="246"/>
      <c r="G111" s="247"/>
      <c r="H111" s="245"/>
      <c r="I111" s="245"/>
      <c r="J111" s="245"/>
      <c r="K111" s="248"/>
    </row>
    <row r="112" spans="1:11" ht="12">
      <c r="A112" s="2"/>
      <c r="B112" s="2"/>
      <c r="C112" s="2"/>
      <c r="D112" s="2"/>
      <c r="E112" s="2"/>
      <c r="F112" s="2"/>
      <c r="G112" s="2"/>
      <c r="H112" s="2"/>
      <c r="I112" s="2"/>
      <c r="J112" s="2"/>
      <c r="K112" s="2"/>
    </row>
    <row r="113" ht="12.75" thickBot="1"/>
    <row r="114" spans="1:14" ht="14.25" thickBot="1">
      <c r="A114" s="135" t="s">
        <v>156</v>
      </c>
      <c r="B114" s="136"/>
      <c r="C114" s="136"/>
      <c r="D114" s="136"/>
      <c r="E114" s="136"/>
      <c r="F114" s="136"/>
      <c r="G114" s="136"/>
      <c r="H114" s="136"/>
      <c r="I114" s="136"/>
      <c r="J114" s="136"/>
      <c r="K114" s="136"/>
      <c r="L114" s="136"/>
      <c r="M114" s="136"/>
      <c r="N114" s="137"/>
    </row>
    <row r="115" spans="1:7" ht="12">
      <c r="A115" s="3"/>
      <c r="B115" s="4"/>
      <c r="C115" s="4"/>
      <c r="D115" s="4"/>
      <c r="E115" s="4"/>
      <c r="F115" s="3"/>
      <c r="G115" s="3"/>
    </row>
    <row r="116" spans="1:13" ht="12">
      <c r="A116" s="16" t="s">
        <v>157</v>
      </c>
      <c r="B116" s="6"/>
      <c r="C116" s="6"/>
      <c r="D116" s="6"/>
      <c r="E116" s="13"/>
      <c r="F116" s="6"/>
      <c r="G116" s="108">
        <v>1500</v>
      </c>
      <c r="H116" s="109" t="s">
        <v>22</v>
      </c>
      <c r="I116" s="109"/>
      <c r="J116" s="109"/>
      <c r="K116" s="109"/>
      <c r="L116" s="110"/>
      <c r="M116" s="35"/>
    </row>
    <row r="117" spans="1:8" ht="12">
      <c r="A117" s="16" t="s">
        <v>158</v>
      </c>
      <c r="B117" s="6"/>
      <c r="C117" s="6"/>
      <c r="D117" s="6"/>
      <c r="E117" s="13"/>
      <c r="F117" s="6"/>
      <c r="G117" s="108">
        <v>700</v>
      </c>
      <c r="H117" s="13"/>
    </row>
    <row r="118" spans="1:8" ht="12">
      <c r="A118" s="16"/>
      <c r="B118" s="6"/>
      <c r="C118" s="6"/>
      <c r="D118" s="6"/>
      <c r="E118" s="13"/>
      <c r="F118" s="6"/>
      <c r="G118" s="13"/>
      <c r="H118" s="13"/>
    </row>
    <row r="119" spans="1:7" ht="12.75" thickBot="1">
      <c r="A119" s="3"/>
      <c r="B119" s="6"/>
      <c r="C119" s="6"/>
      <c r="D119" s="6"/>
      <c r="E119" s="6"/>
      <c r="F119" s="3"/>
      <c r="G119" s="3"/>
    </row>
    <row r="120" spans="1:14" ht="14.25" thickBot="1">
      <c r="A120" s="135" t="s">
        <v>27</v>
      </c>
      <c r="B120" s="136"/>
      <c r="C120" s="136"/>
      <c r="D120" s="136"/>
      <c r="E120" s="136"/>
      <c r="F120" s="136"/>
      <c r="G120" s="136"/>
      <c r="H120" s="136"/>
      <c r="I120" s="136"/>
      <c r="J120" s="136"/>
      <c r="K120" s="136"/>
      <c r="L120" s="136"/>
      <c r="M120" s="136"/>
      <c r="N120" s="137"/>
    </row>
    <row r="121" spans="1:7" ht="12">
      <c r="A121" s="3"/>
      <c r="B121" s="7"/>
      <c r="C121" s="7"/>
      <c r="D121" s="7"/>
      <c r="E121" s="7"/>
      <c r="F121" s="3"/>
      <c r="G121" s="3"/>
    </row>
    <row r="122" spans="1:11" ht="12.75" customHeight="1">
      <c r="A122" s="249" t="s">
        <v>31</v>
      </c>
      <c r="B122" s="249"/>
      <c r="C122" s="249"/>
      <c r="D122" s="249"/>
      <c r="E122" s="249"/>
      <c r="F122" s="249"/>
      <c r="G122" s="249"/>
      <c r="H122" s="249"/>
      <c r="I122" s="249"/>
      <c r="J122" s="249"/>
      <c r="K122" s="249"/>
    </row>
    <row r="123" spans="1:6" ht="12">
      <c r="A123" s="8"/>
      <c r="B123" s="8"/>
      <c r="C123" s="8"/>
      <c r="D123" s="8"/>
      <c r="E123" s="3"/>
      <c r="F123" s="3"/>
    </row>
    <row r="124" spans="1:10" s="16" customFormat="1" ht="51" customHeight="1">
      <c r="A124" s="256" t="s">
        <v>159</v>
      </c>
      <c r="B124" s="256"/>
      <c r="C124" s="256"/>
      <c r="D124" s="120" t="s">
        <v>160</v>
      </c>
      <c r="E124" s="257" t="s">
        <v>162</v>
      </c>
      <c r="F124" s="257"/>
      <c r="G124" s="256" t="s">
        <v>163</v>
      </c>
      <c r="H124" s="256"/>
      <c r="I124" s="121" t="s">
        <v>161</v>
      </c>
      <c r="J124" s="38"/>
    </row>
    <row r="125" spans="1:10" ht="12">
      <c r="A125" s="227" t="s">
        <v>164</v>
      </c>
      <c r="B125" s="227"/>
      <c r="C125" s="227"/>
      <c r="D125" s="47">
        <v>1</v>
      </c>
      <c r="E125" s="228">
        <f>+I125*78%</f>
        <v>-585</v>
      </c>
      <c r="F125" s="228"/>
      <c r="G125" s="228">
        <f>+I125*22%</f>
        <v>-165</v>
      </c>
      <c r="H125" s="228"/>
      <c r="I125" s="34">
        <f>+$I$35*$D125</f>
        <v>-750</v>
      </c>
      <c r="J125" s="19"/>
    </row>
    <row r="126" spans="1:10" ht="12">
      <c r="A126" s="227" t="s">
        <v>165</v>
      </c>
      <c r="B126" s="227"/>
      <c r="C126" s="227"/>
      <c r="D126" s="47">
        <v>0</v>
      </c>
      <c r="E126" s="228">
        <f aca="true" t="shared" si="3" ref="E126:E134">+I126*78%</f>
        <v>0</v>
      </c>
      <c r="F126" s="228"/>
      <c r="G126" s="228">
        <f aca="true" t="shared" si="4" ref="G126:G134">+I126*22%</f>
        <v>0</v>
      </c>
      <c r="H126" s="228"/>
      <c r="I126" s="34">
        <f aca="true" t="shared" si="5" ref="I126:I134">+$I$35*$D126</f>
        <v>0</v>
      </c>
      <c r="J126" s="19"/>
    </row>
    <row r="127" spans="1:10" ht="12">
      <c r="A127" s="227" t="s">
        <v>166</v>
      </c>
      <c r="B127" s="227"/>
      <c r="C127" s="227"/>
      <c r="D127" s="47">
        <v>0</v>
      </c>
      <c r="E127" s="228">
        <f t="shared" si="3"/>
        <v>0</v>
      </c>
      <c r="F127" s="228"/>
      <c r="G127" s="228">
        <f t="shared" si="4"/>
        <v>0</v>
      </c>
      <c r="H127" s="228"/>
      <c r="I127" s="34">
        <f t="shared" si="5"/>
        <v>0</v>
      </c>
      <c r="J127" s="19"/>
    </row>
    <row r="128" spans="1:10" ht="12">
      <c r="A128" s="227" t="s">
        <v>167</v>
      </c>
      <c r="B128" s="227"/>
      <c r="C128" s="227"/>
      <c r="D128" s="47">
        <v>0</v>
      </c>
      <c r="E128" s="228">
        <f t="shared" si="3"/>
        <v>0</v>
      </c>
      <c r="F128" s="228"/>
      <c r="G128" s="228">
        <f t="shared" si="4"/>
        <v>0</v>
      </c>
      <c r="H128" s="228"/>
      <c r="I128" s="34">
        <f t="shared" si="5"/>
        <v>0</v>
      </c>
      <c r="J128" s="19"/>
    </row>
    <row r="129" spans="1:10" ht="12">
      <c r="A129" s="227" t="s">
        <v>168</v>
      </c>
      <c r="B129" s="227"/>
      <c r="C129" s="227"/>
      <c r="D129" s="47">
        <v>0</v>
      </c>
      <c r="E129" s="228">
        <f t="shared" si="3"/>
        <v>0</v>
      </c>
      <c r="F129" s="228"/>
      <c r="G129" s="228">
        <f t="shared" si="4"/>
        <v>0</v>
      </c>
      <c r="H129" s="228"/>
      <c r="I129" s="34">
        <f t="shared" si="5"/>
        <v>0</v>
      </c>
      <c r="J129" s="19"/>
    </row>
    <row r="130" spans="1:10" ht="12">
      <c r="A130" s="227" t="s">
        <v>169</v>
      </c>
      <c r="B130" s="227"/>
      <c r="C130" s="227"/>
      <c r="D130" s="47">
        <v>0</v>
      </c>
      <c r="E130" s="228">
        <f t="shared" si="3"/>
        <v>0</v>
      </c>
      <c r="F130" s="228"/>
      <c r="G130" s="228">
        <f t="shared" si="4"/>
        <v>0</v>
      </c>
      <c r="H130" s="228"/>
      <c r="I130" s="34">
        <f t="shared" si="5"/>
        <v>0</v>
      </c>
      <c r="J130" s="19"/>
    </row>
    <row r="131" spans="1:10" ht="12">
      <c r="A131" s="227" t="s">
        <v>170</v>
      </c>
      <c r="B131" s="227"/>
      <c r="C131" s="227"/>
      <c r="D131" s="47">
        <v>0</v>
      </c>
      <c r="E131" s="228">
        <f t="shared" si="3"/>
        <v>0</v>
      </c>
      <c r="F131" s="228"/>
      <c r="G131" s="228">
        <f t="shared" si="4"/>
        <v>0</v>
      </c>
      <c r="H131" s="228"/>
      <c r="I131" s="34">
        <f t="shared" si="5"/>
        <v>0</v>
      </c>
      <c r="J131" s="19"/>
    </row>
    <row r="132" spans="1:10" ht="12">
      <c r="A132" s="227" t="s">
        <v>170</v>
      </c>
      <c r="B132" s="227"/>
      <c r="C132" s="227"/>
      <c r="D132" s="47">
        <v>0</v>
      </c>
      <c r="E132" s="228">
        <f t="shared" si="3"/>
        <v>0</v>
      </c>
      <c r="F132" s="228"/>
      <c r="G132" s="228">
        <f t="shared" si="4"/>
        <v>0</v>
      </c>
      <c r="H132" s="228"/>
      <c r="I132" s="34">
        <f t="shared" si="5"/>
        <v>0</v>
      </c>
      <c r="J132" s="19"/>
    </row>
    <row r="133" spans="1:10" ht="12">
      <c r="A133" s="227" t="s">
        <v>170</v>
      </c>
      <c r="B133" s="227"/>
      <c r="C133" s="227"/>
      <c r="D133" s="47">
        <v>0</v>
      </c>
      <c r="E133" s="228">
        <f t="shared" si="3"/>
        <v>0</v>
      </c>
      <c r="F133" s="228"/>
      <c r="G133" s="228">
        <f t="shared" si="4"/>
        <v>0</v>
      </c>
      <c r="H133" s="228"/>
      <c r="I133" s="34">
        <f t="shared" si="5"/>
        <v>0</v>
      </c>
      <c r="J133" s="19"/>
    </row>
    <row r="134" spans="1:10" ht="12">
      <c r="A134" s="227" t="s">
        <v>170</v>
      </c>
      <c r="B134" s="227"/>
      <c r="C134" s="227"/>
      <c r="D134" s="47">
        <v>0</v>
      </c>
      <c r="E134" s="228">
        <f t="shared" si="3"/>
        <v>0</v>
      </c>
      <c r="F134" s="228"/>
      <c r="G134" s="228">
        <f t="shared" si="4"/>
        <v>0</v>
      </c>
      <c r="H134" s="228"/>
      <c r="I134" s="34">
        <f t="shared" si="5"/>
        <v>0</v>
      </c>
      <c r="J134" s="19"/>
    </row>
    <row r="135" spans="1:11" ht="12">
      <c r="A135" s="9"/>
      <c r="B135" s="19"/>
      <c r="C135" s="19"/>
      <c r="D135" s="27">
        <f>SUM(D125:D134)</f>
        <v>1</v>
      </c>
      <c r="E135" s="9"/>
      <c r="F135" s="19"/>
      <c r="G135" s="39" t="s">
        <v>4</v>
      </c>
      <c r="H135" s="19"/>
      <c r="I135" s="10">
        <f>SUM(I125:I134)</f>
        <v>-750</v>
      </c>
      <c r="J135" s="87"/>
      <c r="K135" s="88"/>
    </row>
    <row r="136" spans="1:10" ht="12">
      <c r="A136" s="3"/>
      <c r="B136" s="19"/>
      <c r="C136" s="19"/>
      <c r="D136" s="3"/>
      <c r="E136" s="3"/>
      <c r="F136" s="3"/>
      <c r="G136" s="3"/>
      <c r="H136" s="19"/>
      <c r="I136" s="19"/>
      <c r="J136" s="19"/>
    </row>
    <row r="137" spans="1:14" ht="25.5" customHeight="1">
      <c r="A137" s="255" t="s">
        <v>171</v>
      </c>
      <c r="B137" s="255"/>
      <c r="C137" s="255"/>
      <c r="D137" s="255"/>
      <c r="E137" s="255"/>
      <c r="F137" s="255"/>
      <c r="G137" s="255"/>
      <c r="H137" s="255"/>
      <c r="I137" s="255"/>
      <c r="J137" s="255"/>
      <c r="K137" s="255"/>
      <c r="L137" s="255"/>
      <c r="M137" s="255"/>
      <c r="N137" s="255"/>
    </row>
    <row r="138" spans="1:14" ht="25.5" customHeight="1">
      <c r="A138" s="118"/>
      <c r="B138" s="118"/>
      <c r="C138" s="118"/>
      <c r="D138" s="118"/>
      <c r="E138" s="118"/>
      <c r="F138" s="118"/>
      <c r="G138" s="118"/>
      <c r="H138" s="118"/>
      <c r="I138" s="118"/>
      <c r="J138" s="118"/>
      <c r="K138" s="118"/>
      <c r="L138" s="118"/>
      <c r="M138" s="118"/>
      <c r="N138" s="118"/>
    </row>
    <row r="139" spans="1:11" ht="25.5" customHeight="1">
      <c r="A139" s="255" t="s">
        <v>172</v>
      </c>
      <c r="B139" s="255"/>
      <c r="C139" s="255"/>
      <c r="D139" s="255"/>
      <c r="E139" s="255"/>
      <c r="F139" s="255"/>
      <c r="G139" s="255"/>
      <c r="H139" s="255"/>
      <c r="I139" s="255"/>
      <c r="J139" s="255"/>
      <c r="K139" s="255"/>
    </row>
    <row r="140" spans="1:11" ht="1.5" customHeight="1">
      <c r="A140" s="255"/>
      <c r="B140" s="255"/>
      <c r="C140" s="255"/>
      <c r="D140" s="255"/>
      <c r="E140" s="255"/>
      <c r="F140" s="255"/>
      <c r="G140" s="255"/>
      <c r="H140" s="255"/>
      <c r="I140" s="255"/>
      <c r="J140" s="255"/>
      <c r="K140" s="255"/>
    </row>
    <row r="141" spans="1:14" ht="25.5" customHeight="1">
      <c r="A141" s="255" t="s">
        <v>173</v>
      </c>
      <c r="B141" s="255"/>
      <c r="C141" s="255"/>
      <c r="D141" s="255"/>
      <c r="E141" s="255"/>
      <c r="F141" s="255"/>
      <c r="G141" s="255"/>
      <c r="H141" s="255"/>
      <c r="I141" s="255"/>
      <c r="J141" s="255"/>
      <c r="K141" s="255"/>
      <c r="L141" s="255"/>
      <c r="M141" s="255"/>
      <c r="N141" s="255"/>
    </row>
    <row r="142" spans="1:14" ht="18.75" customHeight="1">
      <c r="A142" s="255"/>
      <c r="B142" s="255"/>
      <c r="C142" s="255"/>
      <c r="D142" s="255"/>
      <c r="E142" s="255"/>
      <c r="F142" s="255"/>
      <c r="G142" s="255"/>
      <c r="H142" s="255"/>
      <c r="I142" s="255"/>
      <c r="J142" s="255"/>
      <c r="K142" s="255"/>
      <c r="L142" s="255"/>
      <c r="M142" s="255"/>
      <c r="N142" s="255"/>
    </row>
    <row r="143" spans="1:14" ht="25.5" customHeight="1" hidden="1">
      <c r="A143" s="255"/>
      <c r="B143" s="255"/>
      <c r="C143" s="255"/>
      <c r="D143" s="255"/>
      <c r="E143" s="255"/>
      <c r="F143" s="255"/>
      <c r="G143" s="255"/>
      <c r="H143" s="255"/>
      <c r="I143" s="255"/>
      <c r="J143" s="255"/>
      <c r="K143" s="255"/>
      <c r="L143" s="255"/>
      <c r="M143" s="255"/>
      <c r="N143" s="255"/>
    </row>
    <row r="144" spans="1:14" ht="25.5" customHeight="1" hidden="1">
      <c r="A144" s="255"/>
      <c r="B144" s="255"/>
      <c r="C144" s="255"/>
      <c r="D144" s="255"/>
      <c r="E144" s="255"/>
      <c r="F144" s="255"/>
      <c r="G144" s="255"/>
      <c r="H144" s="255"/>
      <c r="I144" s="255"/>
      <c r="J144" s="255"/>
      <c r="K144" s="255"/>
      <c r="L144" s="255"/>
      <c r="M144" s="255"/>
      <c r="N144" s="255"/>
    </row>
    <row r="145" ht="25.5" customHeight="1">
      <c r="A145" s="1" t="s">
        <v>174</v>
      </c>
    </row>
    <row r="146" ht="25.5" customHeight="1"/>
    <row r="147" spans="1:14" ht="25.5" customHeight="1">
      <c r="A147" s="255" t="s">
        <v>175</v>
      </c>
      <c r="B147" s="255"/>
      <c r="C147" s="255"/>
      <c r="D147" s="255"/>
      <c r="E147" s="255"/>
      <c r="F147" s="255"/>
      <c r="G147" s="255"/>
      <c r="H147" s="255"/>
      <c r="I147" s="255"/>
      <c r="J147" s="255"/>
      <c r="K147" s="255"/>
      <c r="L147" s="255"/>
      <c r="M147" s="255"/>
      <c r="N147" s="255"/>
    </row>
    <row r="148" spans="1:14" ht="18" customHeight="1">
      <c r="A148" s="255"/>
      <c r="B148" s="255"/>
      <c r="C148" s="255"/>
      <c r="D148" s="255"/>
      <c r="E148" s="255"/>
      <c r="F148" s="255"/>
      <c r="G148" s="255"/>
      <c r="H148" s="255"/>
      <c r="I148" s="255"/>
      <c r="J148" s="255"/>
      <c r="K148" s="255"/>
      <c r="L148" s="255"/>
      <c r="M148" s="255"/>
      <c r="N148" s="255"/>
    </row>
    <row r="149" spans="1:14" ht="25.5" customHeight="1" hidden="1">
      <c r="A149" s="255"/>
      <c r="B149" s="255"/>
      <c r="C149" s="255"/>
      <c r="D149" s="255"/>
      <c r="E149" s="255"/>
      <c r="F149" s="255"/>
      <c r="G149" s="255"/>
      <c r="H149" s="255"/>
      <c r="I149" s="255"/>
      <c r="J149" s="255"/>
      <c r="K149" s="255"/>
      <c r="L149" s="255"/>
      <c r="M149" s="255"/>
      <c r="N149" s="255"/>
    </row>
    <row r="150" spans="1:14" ht="25.5" customHeight="1">
      <c r="A150" s="118"/>
      <c r="B150" s="118"/>
      <c r="C150" s="118"/>
      <c r="D150" s="118"/>
      <c r="E150" s="118"/>
      <c r="F150" s="118"/>
      <c r="G150" s="118"/>
      <c r="H150" s="118"/>
      <c r="I150" s="118"/>
      <c r="J150" s="118"/>
      <c r="K150" s="118"/>
      <c r="L150" s="118"/>
      <c r="M150" s="118"/>
      <c r="N150" s="118"/>
    </row>
    <row r="151" spans="1:14" ht="25.5" customHeight="1">
      <c r="A151" s="255" t="s">
        <v>176</v>
      </c>
      <c r="B151" s="255"/>
      <c r="C151" s="255"/>
      <c r="D151" s="255"/>
      <c r="E151" s="255"/>
      <c r="F151" s="255"/>
      <c r="G151" s="255"/>
      <c r="H151" s="255"/>
      <c r="I151" s="255"/>
      <c r="J151" s="255"/>
      <c r="K151" s="255"/>
      <c r="L151" s="255"/>
      <c r="M151" s="255"/>
      <c r="N151" s="255"/>
    </row>
    <row r="152" spans="1:11" ht="12">
      <c r="A152" s="14"/>
      <c r="B152" s="11"/>
      <c r="C152" s="11"/>
      <c r="D152" s="11"/>
      <c r="E152" s="11"/>
      <c r="F152" s="11"/>
      <c r="G152" s="11"/>
      <c r="H152" s="11"/>
      <c r="I152" s="11"/>
      <c r="J152" s="11"/>
      <c r="K152" s="11"/>
    </row>
    <row r="153" spans="1:11" ht="13.5" customHeight="1">
      <c r="A153" s="258" t="s">
        <v>177</v>
      </c>
      <c r="B153" s="258"/>
      <c r="C153" s="258"/>
      <c r="D153" s="258"/>
      <c r="E153" s="258"/>
      <c r="F153" s="258"/>
      <c r="G153" s="258"/>
      <c r="H153" s="258"/>
      <c r="I153" s="258"/>
      <c r="J153" s="258"/>
      <c r="K153" s="258"/>
    </row>
    <row r="154" spans="1:11" ht="12" customHeight="1">
      <c r="A154" s="255" t="s">
        <v>178</v>
      </c>
      <c r="B154" s="255"/>
      <c r="C154" s="48"/>
      <c r="D154" s="49"/>
      <c r="E154" s="49"/>
      <c r="F154"/>
      <c r="G154"/>
      <c r="H154" s="118"/>
      <c r="I154" s="118"/>
      <c r="J154" s="118"/>
      <c r="K154" s="118"/>
    </row>
    <row r="155" spans="1:11" ht="12" customHeight="1">
      <c r="A155" s="255" t="s">
        <v>179</v>
      </c>
      <c r="B155" s="255"/>
      <c r="C155" s="48"/>
      <c r="D155" s="49"/>
      <c r="E155" s="49"/>
      <c r="F155"/>
      <c r="H155" s="118"/>
      <c r="I155" s="118"/>
      <c r="J155" s="118"/>
      <c r="K155" s="118"/>
    </row>
    <row r="156" spans="1:11" ht="12">
      <c r="A156" s="255" t="s">
        <v>180</v>
      </c>
      <c r="B156" s="255"/>
      <c r="C156" s="254"/>
      <c r="D156" s="254"/>
      <c r="E156" s="254"/>
      <c r="F156"/>
      <c r="G156"/>
      <c r="H156" s="118"/>
      <c r="I156" s="118"/>
      <c r="J156" s="118"/>
      <c r="K156" s="118"/>
    </row>
    <row r="157" spans="1:11" ht="12">
      <c r="A157" s="118"/>
      <c r="B157" s="118"/>
      <c r="C157" s="15"/>
      <c r="D157" s="15"/>
      <c r="E157" s="15"/>
      <c r="F157"/>
      <c r="G157"/>
      <c r="H157" s="118"/>
      <c r="I157" s="118"/>
      <c r="J157" s="118"/>
      <c r="K157" s="118"/>
    </row>
    <row r="158" spans="1:11" ht="12">
      <c r="A158" s="258" t="s">
        <v>181</v>
      </c>
      <c r="B158" s="258"/>
      <c r="C158" s="258"/>
      <c r="D158" s="258"/>
      <c r="E158" s="258"/>
      <c r="F158" s="258"/>
      <c r="G158" s="258"/>
      <c r="H158" s="258"/>
      <c r="I158" s="258"/>
      <c r="J158" s="258"/>
      <c r="K158" s="258"/>
    </row>
    <row r="159" spans="1:11" ht="12" customHeight="1">
      <c r="A159" s="255" t="s">
        <v>178</v>
      </c>
      <c r="B159" s="255"/>
      <c r="C159" s="111"/>
      <c r="D159" s="111"/>
      <c r="E159" s="111"/>
      <c r="F159"/>
      <c r="G159"/>
      <c r="H159" s="118"/>
      <c r="I159" s="118"/>
      <c r="J159" s="118"/>
      <c r="K159" s="118"/>
    </row>
    <row r="160" spans="1:11" ht="12" customHeight="1">
      <c r="A160" s="255" t="s">
        <v>179</v>
      </c>
      <c r="B160" s="255"/>
      <c r="C160" s="111"/>
      <c r="D160" s="111"/>
      <c r="E160" s="111"/>
      <c r="F160"/>
      <c r="G160"/>
      <c r="H160" s="118"/>
      <c r="I160" s="118"/>
      <c r="J160" s="118"/>
      <c r="K160" s="118"/>
    </row>
    <row r="161" spans="1:11" ht="12">
      <c r="A161" s="255" t="s">
        <v>180</v>
      </c>
      <c r="B161" s="255"/>
      <c r="C161" s="111"/>
      <c r="D161" s="111"/>
      <c r="E161" s="111"/>
      <c r="F161"/>
      <c r="G161"/>
      <c r="H161" s="118"/>
      <c r="I161" s="118"/>
      <c r="J161" s="118"/>
      <c r="K161" s="118"/>
    </row>
    <row r="162" spans="1:11" ht="12">
      <c r="A162" s="118"/>
      <c r="B162" s="118"/>
      <c r="C162" s="15"/>
      <c r="D162" s="15"/>
      <c r="E162" s="15"/>
      <c r="F162"/>
      <c r="G162"/>
      <c r="H162" s="118"/>
      <c r="I162" s="118"/>
      <c r="J162" s="118"/>
      <c r="K162" s="118"/>
    </row>
    <row r="163" spans="1:11" ht="12">
      <c r="A163" s="258" t="s">
        <v>182</v>
      </c>
      <c r="B163" s="258"/>
      <c r="C163" s="258"/>
      <c r="D163" s="258"/>
      <c r="E163" s="258"/>
      <c r="F163" s="258"/>
      <c r="G163" s="258"/>
      <c r="H163" s="258"/>
      <c r="I163" s="258"/>
      <c r="J163" s="258"/>
      <c r="K163" s="258"/>
    </row>
    <row r="164" spans="1:11" ht="12" customHeight="1">
      <c r="A164" s="255" t="s">
        <v>178</v>
      </c>
      <c r="B164" s="255"/>
      <c r="C164" s="111"/>
      <c r="D164" s="111"/>
      <c r="E164" s="111"/>
      <c r="F164"/>
      <c r="G164"/>
      <c r="H164" s="118"/>
      <c r="I164" s="118"/>
      <c r="J164" s="118"/>
      <c r="K164" s="118"/>
    </row>
    <row r="165" spans="1:11" ht="12" customHeight="1">
      <c r="A165" s="255" t="s">
        <v>179</v>
      </c>
      <c r="B165" s="255"/>
      <c r="C165" s="111"/>
      <c r="D165" s="111"/>
      <c r="E165" s="111"/>
      <c r="F165"/>
      <c r="G165"/>
      <c r="H165" s="118"/>
      <c r="I165" s="118"/>
      <c r="J165" s="118"/>
      <c r="K165" s="118"/>
    </row>
    <row r="166" spans="1:11" ht="12">
      <c r="A166" s="255" t="s">
        <v>180</v>
      </c>
      <c r="B166" s="255"/>
      <c r="C166" s="111"/>
      <c r="D166" s="111"/>
      <c r="E166" s="111"/>
      <c r="F166"/>
      <c r="G166"/>
      <c r="H166" s="118"/>
      <c r="I166" s="118"/>
      <c r="J166" s="118"/>
      <c r="K166" s="118"/>
    </row>
    <row r="167" spans="1:11" ht="12">
      <c r="A167" s="11"/>
      <c r="B167" s="11"/>
      <c r="C167" s="15"/>
      <c r="D167" s="15"/>
      <c r="E167" s="15"/>
      <c r="F167"/>
      <c r="G167"/>
      <c r="H167" s="11"/>
      <c r="I167" s="11"/>
      <c r="J167" s="11"/>
      <c r="K167" s="11"/>
    </row>
    <row r="168" spans="1:11" ht="16.5" customHeight="1">
      <c r="A168" s="253" t="s">
        <v>183</v>
      </c>
      <c r="B168" s="253"/>
      <c r="C168" s="253"/>
      <c r="D168" s="11"/>
      <c r="E168" s="11"/>
      <c r="F168" s="11"/>
      <c r="G168" s="11"/>
      <c r="H168" s="11"/>
      <c r="I168" s="11"/>
      <c r="J168" s="11"/>
      <c r="K168" s="11"/>
    </row>
    <row r="169" spans="1:14" ht="12.75" customHeight="1">
      <c r="A169" s="255" t="s">
        <v>184</v>
      </c>
      <c r="B169" s="255"/>
      <c r="C169" s="255"/>
      <c r="D169" s="255"/>
      <c r="E169" s="255"/>
      <c r="F169" s="255"/>
      <c r="G169" s="255"/>
      <c r="H169" s="255"/>
      <c r="I169" s="255"/>
      <c r="J169" s="255"/>
      <c r="K169" s="255"/>
      <c r="L169" s="255"/>
      <c r="M169" s="255"/>
      <c r="N169" s="255"/>
    </row>
    <row r="170" spans="1:14" ht="12">
      <c r="A170" s="255"/>
      <c r="B170" s="255"/>
      <c r="C170" s="255"/>
      <c r="D170" s="255"/>
      <c r="E170" s="255"/>
      <c r="F170" s="255"/>
      <c r="G170" s="255"/>
      <c r="H170" s="255"/>
      <c r="I170" s="255"/>
      <c r="J170" s="255"/>
      <c r="K170" s="255"/>
      <c r="L170" s="255"/>
      <c r="M170" s="255"/>
      <c r="N170" s="255"/>
    </row>
    <row r="171" spans="1:11" ht="12">
      <c r="A171" s="11"/>
      <c r="B171" s="11"/>
      <c r="C171" s="11"/>
      <c r="D171" s="11"/>
      <c r="E171" s="11"/>
      <c r="F171" s="11"/>
      <c r="G171" s="11"/>
      <c r="H171" s="11"/>
      <c r="I171" s="11"/>
      <c r="J171" s="11"/>
      <c r="K171" s="11"/>
    </row>
    <row r="172" spans="1:6" ht="12.75" customHeight="1">
      <c r="A172" s="11"/>
      <c r="B172" s="11"/>
      <c r="C172" s="11"/>
      <c r="D172" s="11"/>
      <c r="E172" s="11"/>
      <c r="F172" s="11"/>
    </row>
    <row r="173" spans="1:6" ht="12">
      <c r="A173" s="6"/>
      <c r="B173" s="5"/>
      <c r="D173" s="6"/>
      <c r="E173" s="6"/>
      <c r="F173" s="3"/>
    </row>
    <row r="174" spans="1:6" ht="12">
      <c r="A174" s="76" t="s">
        <v>185</v>
      </c>
      <c r="B174" s="7"/>
      <c r="C174" s="77"/>
      <c r="D174" s="6"/>
      <c r="E174" s="6"/>
      <c r="F174" s="3"/>
    </row>
    <row r="176" spans="1:7" ht="12">
      <c r="A176" s="133" t="s">
        <v>186</v>
      </c>
      <c r="B176" s="133"/>
      <c r="C176" s="79" t="s">
        <v>86</v>
      </c>
      <c r="D176" s="134"/>
      <c r="E176" s="133" t="s">
        <v>187</v>
      </c>
      <c r="F176" s="113"/>
      <c r="G176" s="133" t="s">
        <v>188</v>
      </c>
    </row>
    <row r="177" spans="1:7" ht="12">
      <c r="A177" s="133"/>
      <c r="B177" s="133"/>
      <c r="C177" s="79"/>
      <c r="D177" s="134"/>
      <c r="E177" s="133"/>
      <c r="F177" s="113"/>
      <c r="G177" s="133"/>
    </row>
    <row r="178" spans="1:13" ht="36" customHeight="1">
      <c r="A178" s="125" t="s">
        <v>189</v>
      </c>
      <c r="B178" s="126"/>
      <c r="C178" s="126"/>
      <c r="D178" s="126"/>
      <c r="E178" s="102"/>
      <c r="F178" s="103"/>
      <c r="G178" s="100">
        <f>+M9</f>
        <v>2200</v>
      </c>
      <c r="H178" s="124" t="s">
        <v>197</v>
      </c>
      <c r="I178" s="124"/>
      <c r="J178" s="124"/>
      <c r="K178" s="124"/>
      <c r="L178" s="124"/>
      <c r="M178" s="89"/>
    </row>
    <row r="179" spans="1:13" ht="36" customHeight="1">
      <c r="A179" s="127" t="s">
        <v>190</v>
      </c>
      <c r="B179" s="127"/>
      <c r="C179" s="127"/>
      <c r="D179" s="127"/>
      <c r="E179" s="101">
        <f>+G29*6</f>
        <v>0</v>
      </c>
      <c r="F179" s="90"/>
      <c r="G179" s="91"/>
      <c r="H179" s="93"/>
      <c r="I179" s="93"/>
      <c r="J179" s="93"/>
      <c r="K179" s="93"/>
      <c r="L179" s="93"/>
      <c r="M179" s="89"/>
    </row>
    <row r="180" spans="1:7" ht="27.75" customHeight="1">
      <c r="A180" s="127" t="s">
        <v>191</v>
      </c>
      <c r="B180" s="127"/>
      <c r="C180" s="127"/>
      <c r="D180" s="127"/>
      <c r="E180" s="99">
        <f>+M55</f>
        <v>0</v>
      </c>
      <c r="F180" s="91"/>
      <c r="G180" s="91"/>
    </row>
    <row r="181" spans="1:7" ht="35.25" customHeight="1">
      <c r="A181" s="123" t="s">
        <v>192</v>
      </c>
      <c r="B181" s="123"/>
      <c r="C181" s="123"/>
      <c r="D181" s="123"/>
      <c r="E181" s="99">
        <v>0</v>
      </c>
      <c r="F181" s="91"/>
      <c r="G181" s="91"/>
    </row>
    <row r="182" spans="1:7" ht="36" customHeight="1">
      <c r="A182" s="123" t="s">
        <v>193</v>
      </c>
      <c r="B182" s="123"/>
      <c r="C182" s="123"/>
      <c r="D182" s="123"/>
      <c r="E182" s="99">
        <v>0</v>
      </c>
      <c r="F182" s="91"/>
      <c r="G182" s="91"/>
    </row>
    <row r="183" spans="1:7" ht="33.75" customHeight="1">
      <c r="A183" s="123" t="s">
        <v>202</v>
      </c>
      <c r="B183" s="123"/>
      <c r="C183" s="123"/>
      <c r="D183" s="123"/>
      <c r="E183" s="99">
        <f>+G116+G117</f>
        <v>2200</v>
      </c>
      <c r="F183" s="91"/>
      <c r="G183" s="91"/>
    </row>
    <row r="184" spans="1:7" ht="33.75" customHeight="1">
      <c r="A184" s="123" t="s">
        <v>201</v>
      </c>
      <c r="B184" s="123"/>
      <c r="C184" s="123"/>
      <c r="D184" s="123"/>
      <c r="E184" s="99">
        <f>+I34</f>
        <v>0</v>
      </c>
      <c r="F184" s="91"/>
      <c r="G184" s="91"/>
    </row>
    <row r="185" spans="1:7" ht="21" customHeight="1">
      <c r="A185" s="123" t="s">
        <v>194</v>
      </c>
      <c r="B185" s="123"/>
      <c r="C185" s="123"/>
      <c r="D185" s="123"/>
      <c r="E185" s="99">
        <f>+I32</f>
        <v>750</v>
      </c>
      <c r="F185" s="92"/>
      <c r="G185" s="91"/>
    </row>
    <row r="186" spans="1:7" ht="30" customHeight="1">
      <c r="A186" s="123" t="s">
        <v>135</v>
      </c>
      <c r="B186" s="123"/>
      <c r="C186" s="123"/>
      <c r="D186" s="123"/>
      <c r="E186" s="99">
        <f>+I33</f>
        <v>0</v>
      </c>
      <c r="F186" s="92"/>
      <c r="G186" s="91"/>
    </row>
    <row r="187" spans="1:10" ht="22.5" customHeight="1">
      <c r="A187" s="132" t="s">
        <v>87</v>
      </c>
      <c r="B187" s="132"/>
      <c r="C187" s="79"/>
      <c r="D187" s="82"/>
      <c r="E187" s="83">
        <f>SUM(E179:E186)</f>
        <v>2950</v>
      </c>
      <c r="F187" s="83"/>
      <c r="G187" s="98">
        <f>SUM(G178:G186)</f>
        <v>2200</v>
      </c>
      <c r="H187" s="104">
        <f>+G187-E187</f>
        <v>-750</v>
      </c>
      <c r="I187" s="106">
        <f>+H187-I35</f>
        <v>0</v>
      </c>
      <c r="J187" s="107" t="s">
        <v>51</v>
      </c>
    </row>
    <row r="188" spans="1:8" ht="22.5" customHeight="1">
      <c r="A188" s="122" t="s">
        <v>195</v>
      </c>
      <c r="B188" s="122"/>
      <c r="C188" s="84">
        <v>0.78</v>
      </c>
      <c r="D188" s="85"/>
      <c r="E188" s="86"/>
      <c r="F188" s="86"/>
      <c r="G188" s="81"/>
      <c r="H188" s="91">
        <f>+$H$187*C188</f>
        <v>-585</v>
      </c>
    </row>
    <row r="189" spans="1:8" ht="18.75" customHeight="1">
      <c r="A189" s="122" t="s">
        <v>196</v>
      </c>
      <c r="B189" s="122"/>
      <c r="C189" s="84">
        <v>0.22</v>
      </c>
      <c r="D189" s="85"/>
      <c r="E189" s="86"/>
      <c r="F189" s="86"/>
      <c r="G189" s="81"/>
      <c r="H189" s="91">
        <f>+$H$187*C189</f>
        <v>-165</v>
      </c>
    </row>
    <row r="194" ht="12">
      <c r="I194" s="105"/>
    </row>
  </sheetData>
  <sheetProtection/>
  <protectedRanges>
    <protectedRange sqref="D125:D134 A126:A134" name="Desglose Indirectos y Firma_1"/>
  </protectedRanges>
  <mergeCells count="167">
    <mergeCell ref="A183:D183"/>
    <mergeCell ref="A185:D185"/>
    <mergeCell ref="A186:D186"/>
    <mergeCell ref="A187:B187"/>
    <mergeCell ref="A188:B188"/>
    <mergeCell ref="A189:B189"/>
    <mergeCell ref="A184:D184"/>
    <mergeCell ref="A178:D178"/>
    <mergeCell ref="H178:L178"/>
    <mergeCell ref="A179:D179"/>
    <mergeCell ref="A180:D180"/>
    <mergeCell ref="A181:D181"/>
    <mergeCell ref="A182:D182"/>
    <mergeCell ref="A166:B166"/>
    <mergeCell ref="A168:C168"/>
    <mergeCell ref="A169:N170"/>
    <mergeCell ref="A176:B177"/>
    <mergeCell ref="D176:D177"/>
    <mergeCell ref="E176:E177"/>
    <mergeCell ref="G176:G177"/>
    <mergeCell ref="A160:B160"/>
    <mergeCell ref="A161:B161"/>
    <mergeCell ref="A165:B165"/>
    <mergeCell ref="A163:K163"/>
    <mergeCell ref="A164:B164"/>
    <mergeCell ref="A155:B155"/>
    <mergeCell ref="A156:B156"/>
    <mergeCell ref="A154:B154"/>
    <mergeCell ref="C156:E156"/>
    <mergeCell ref="A158:K158"/>
    <mergeCell ref="A159:B159"/>
    <mergeCell ref="A153:K153"/>
    <mergeCell ref="A139:K140"/>
    <mergeCell ref="A141:N144"/>
    <mergeCell ref="A147:N149"/>
    <mergeCell ref="A151:N151"/>
    <mergeCell ref="A134:C134"/>
    <mergeCell ref="E134:F134"/>
    <mergeCell ref="G134:H134"/>
    <mergeCell ref="A137:N137"/>
    <mergeCell ref="A132:C132"/>
    <mergeCell ref="E132:F132"/>
    <mergeCell ref="G132:H132"/>
    <mergeCell ref="A133:C133"/>
    <mergeCell ref="E133:F133"/>
    <mergeCell ref="G133:H133"/>
    <mergeCell ref="A130:C130"/>
    <mergeCell ref="E130:F130"/>
    <mergeCell ref="G130:H130"/>
    <mergeCell ref="A131:C131"/>
    <mergeCell ref="E131:F131"/>
    <mergeCell ref="G131:H131"/>
    <mergeCell ref="A128:C128"/>
    <mergeCell ref="E128:F128"/>
    <mergeCell ref="G128:H128"/>
    <mergeCell ref="A129:C129"/>
    <mergeCell ref="E129:F129"/>
    <mergeCell ref="G129:H129"/>
    <mergeCell ref="A126:C126"/>
    <mergeCell ref="E126:F126"/>
    <mergeCell ref="G126:H126"/>
    <mergeCell ref="A127:C127"/>
    <mergeCell ref="E127:F127"/>
    <mergeCell ref="G127:H127"/>
    <mergeCell ref="A122:K122"/>
    <mergeCell ref="A124:C124"/>
    <mergeCell ref="E124:F124"/>
    <mergeCell ref="G124:H124"/>
    <mergeCell ref="A125:C125"/>
    <mergeCell ref="E125:F125"/>
    <mergeCell ref="G125:H125"/>
    <mergeCell ref="A110:F110"/>
    <mergeCell ref="G110:K110"/>
    <mergeCell ref="A111:F111"/>
    <mergeCell ref="G111:K111"/>
    <mergeCell ref="A114:N114"/>
    <mergeCell ref="A120:N120"/>
    <mergeCell ref="A101:I101"/>
    <mergeCell ref="A102:I102"/>
    <mergeCell ref="A106:N106"/>
    <mergeCell ref="A108:F108"/>
    <mergeCell ref="G108:K108"/>
    <mergeCell ref="A109:F109"/>
    <mergeCell ref="G109:K109"/>
    <mergeCell ref="A85:I85"/>
    <mergeCell ref="A86:I86"/>
    <mergeCell ref="A87:I87"/>
    <mergeCell ref="A88:I88"/>
    <mergeCell ref="A97:N97"/>
    <mergeCell ref="A100:I100"/>
    <mergeCell ref="A74:I74"/>
    <mergeCell ref="K74:N74"/>
    <mergeCell ref="A79:N79"/>
    <mergeCell ref="A81:K81"/>
    <mergeCell ref="A83:I83"/>
    <mergeCell ref="A84:I84"/>
    <mergeCell ref="A71:I71"/>
    <mergeCell ref="K71:N71"/>
    <mergeCell ref="A72:I72"/>
    <mergeCell ref="K72:N72"/>
    <mergeCell ref="A73:I73"/>
    <mergeCell ref="K73:N73"/>
    <mergeCell ref="A68:I68"/>
    <mergeCell ref="K68:N68"/>
    <mergeCell ref="A69:I69"/>
    <mergeCell ref="K69:N69"/>
    <mergeCell ref="A70:I70"/>
    <mergeCell ref="K70:N70"/>
    <mergeCell ref="A52:I52"/>
    <mergeCell ref="A53:I53"/>
    <mergeCell ref="A54:I54"/>
    <mergeCell ref="A64:N64"/>
    <mergeCell ref="A67:I67"/>
    <mergeCell ref="K67:N67"/>
    <mergeCell ref="A58:K58"/>
    <mergeCell ref="A60:K60"/>
    <mergeCell ref="A46:I46"/>
    <mergeCell ref="A47:I47"/>
    <mergeCell ref="A48:I48"/>
    <mergeCell ref="A49:I49"/>
    <mergeCell ref="A50:I50"/>
    <mergeCell ref="A51:I51"/>
    <mergeCell ref="A28:C28"/>
    <mergeCell ref="J28:N28"/>
    <mergeCell ref="A29:C29"/>
    <mergeCell ref="A41:N41"/>
    <mergeCell ref="A43:K43"/>
    <mergeCell ref="A45:I45"/>
    <mergeCell ref="A25:C25"/>
    <mergeCell ref="J25:N25"/>
    <mergeCell ref="A26:C26"/>
    <mergeCell ref="J26:N26"/>
    <mergeCell ref="A27:C27"/>
    <mergeCell ref="J27:N27"/>
    <mergeCell ref="A22:C22"/>
    <mergeCell ref="J22:N22"/>
    <mergeCell ref="A23:C23"/>
    <mergeCell ref="J23:N23"/>
    <mergeCell ref="A24:C24"/>
    <mergeCell ref="J24:N24"/>
    <mergeCell ref="J17:N18"/>
    <mergeCell ref="A19:C19"/>
    <mergeCell ref="J19:N19"/>
    <mergeCell ref="A20:C20"/>
    <mergeCell ref="J20:N20"/>
    <mergeCell ref="A21:C21"/>
    <mergeCell ref="J21:N21"/>
    <mergeCell ref="J9:J10"/>
    <mergeCell ref="K9:L10"/>
    <mergeCell ref="M9:N10"/>
    <mergeCell ref="A15:N15"/>
    <mergeCell ref="A17:C18"/>
    <mergeCell ref="D17:D18"/>
    <mergeCell ref="E17:F17"/>
    <mergeCell ref="G17:G18"/>
    <mergeCell ref="H17:H18"/>
    <mergeCell ref="I17:I18"/>
    <mergeCell ref="A1:N1"/>
    <mergeCell ref="A5:A6"/>
    <mergeCell ref="B5:C6"/>
    <mergeCell ref="A9:A10"/>
    <mergeCell ref="B9:C10"/>
    <mergeCell ref="D9:D10"/>
    <mergeCell ref="E9:F10"/>
    <mergeCell ref="G9:G10"/>
    <mergeCell ref="H9:H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50877024n</dc:creator>
  <cp:keywords/>
  <dc:description/>
  <cp:lastModifiedBy>Dirección</cp:lastModifiedBy>
  <cp:lastPrinted>2021-10-14T10:31:09Z</cp:lastPrinted>
  <dcterms:created xsi:type="dcterms:W3CDTF">2012-05-24T06:14:39Z</dcterms:created>
  <dcterms:modified xsi:type="dcterms:W3CDTF">2022-04-01T11:13:40Z</dcterms:modified>
  <cp:category/>
  <cp:version/>
  <cp:contentType/>
  <cp:contentStatus/>
</cp:coreProperties>
</file>